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passivesafety-my.sharepoint.com/personal/daniela_chirvasa_zf-lifetec_com/Documents/01_Lucru/Forms/04_Forms China/"/>
    </mc:Choice>
  </mc:AlternateContent>
  <xr:revisionPtr revIDLastSave="2" documentId="8_{99B22E9D-FFFC-40F3-BE07-E311315F1B6C}" xr6:coauthVersionLast="47" xr6:coauthVersionMax="47" xr10:uidLastSave="{E1D7E0F6-B11F-4505-9113-EFEACB6CAD69}"/>
  <bookViews>
    <workbookView xWindow="-108" yWindow="-108" windowWidth="23256" windowHeight="12456" firstSheet="1" activeTab="1" xr2:uid="{00000000-000D-0000-FFFF-FFFF00000000}"/>
  </bookViews>
  <sheets>
    <sheet name="Packing Cost Detail（Returnable)" sheetId="8" state="hidden" r:id="rId1"/>
    <sheet name="PDS" sheetId="16" r:id="rId2"/>
    <sheet name="CBD for Package&amp; Freight" sheetId="15" r:id="rId3"/>
    <sheet name="Example-Expendable package" sheetId="13" r:id="rId4"/>
    <sheet name="Example-Returnable package" sheetId="14" r:id="rId5"/>
  </sheets>
  <definedNames>
    <definedName name="Att1CpnRange" localSheetId="1">#REF!</definedName>
    <definedName name="Att1CpnRange">#REF!</definedName>
    <definedName name="Att1DataRange" localSheetId="1">#REF!</definedName>
    <definedName name="Att1DataRange">#REF!</definedName>
    <definedName name="Att1DnRange" localSheetId="1">#REF!</definedName>
    <definedName name="Att1DnRange">#REF!</definedName>
    <definedName name="Att1PdRange" localSheetId="1">#REF!</definedName>
    <definedName name="Att1PdRange">#REF!</definedName>
    <definedName name="Att1PitemNo" localSheetId="1">#REF!</definedName>
    <definedName name="Att1PitemNo">#REF!</definedName>
    <definedName name="Att1PItemNoRange" localSheetId="1">#REF!</definedName>
    <definedName name="Att1PItemNoRange">#REF!</definedName>
    <definedName name="Att1PnRange" localSheetId="1">#REF!</definedName>
    <definedName name="Att1PnRange">#REF!</definedName>
    <definedName name="Att1remarkRange" localSheetId="1">#REF!</definedName>
    <definedName name="Att1remarkRange">#REF!</definedName>
    <definedName name="Att2DocuDRange" localSheetId="1">#REF!</definedName>
    <definedName name="Att2DocuDRange">#REF!</definedName>
    <definedName name="Att2DocuNRange" localSheetId="1">#REF!</definedName>
    <definedName name="Att2DocuNRange">#REF!</definedName>
    <definedName name="Att2DwgRange" localSheetId="1">#REF!</definedName>
    <definedName name="Att2DwgRange">#REF!</definedName>
    <definedName name="Att2itemNo" localSheetId="1">#REF!</definedName>
    <definedName name="Att2itemNo">#REF!</definedName>
    <definedName name="Att2ItemNoRange" localSheetId="1">#REF!</definedName>
    <definedName name="Att2ItemNoRange">#REF!</definedName>
    <definedName name="Att2RevRange" localSheetId="1">#REF!</definedName>
    <definedName name="Att2RevRange">#REF!</definedName>
    <definedName name="Att2specItemNoRange" localSheetId="1">#REF!</definedName>
    <definedName name="Att2specItemNoRange">#REF!</definedName>
    <definedName name="Att2specNRange" localSheetId="1">#REF!</definedName>
    <definedName name="Att2specNRange">#REF!</definedName>
    <definedName name="Att2specRange" localSheetId="1">#REF!</definedName>
    <definedName name="Att2specRange">#REF!</definedName>
    <definedName name="_xlnm.Print_Area" localSheetId="1">PDS!$A$1:$AK$63</definedName>
    <definedName name="样本" localSheetId="1">#REF!</definedName>
    <definedName name="样本">#REF!</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 i="13" l="1"/>
  <c r="L18" i="15"/>
  <c r="N15" i="15" l="1"/>
  <c r="Q15" i="15" s="1"/>
  <c r="N15" i="14" l="1"/>
  <c r="Q15" i="14" s="1"/>
  <c r="Q16" i="14" s="1"/>
  <c r="Q15" i="13"/>
  <c r="H15" i="14"/>
  <c r="H15" i="13"/>
  <c r="N15" i="13" s="1"/>
  <c r="R15" i="15"/>
  <c r="R15" i="14" l="1"/>
  <c r="L18" i="14" s="1"/>
  <c r="L3" i="15"/>
  <c r="K3" i="15"/>
  <c r="K9" i="15"/>
  <c r="K8" i="15"/>
  <c r="K7" i="15"/>
  <c r="K6" i="15"/>
  <c r="K5" i="15"/>
  <c r="K4" i="15"/>
  <c r="K7" i="14"/>
  <c r="K8" i="14"/>
  <c r="J9" i="14"/>
  <c r="K9" i="14" s="1"/>
  <c r="K8" i="13"/>
  <c r="K7" i="13"/>
  <c r="K5" i="14"/>
  <c r="K4" i="14"/>
  <c r="K3" i="14"/>
  <c r="K5" i="13"/>
  <c r="K6" i="13"/>
  <c r="K4" i="13"/>
  <c r="K3" i="13"/>
  <c r="Y17" i="8"/>
  <c r="X17" i="8"/>
  <c r="W17" i="8"/>
  <c r="U17" i="8"/>
  <c r="T17" i="8"/>
  <c r="S17" i="8"/>
  <c r="R17" i="8"/>
  <c r="Q17" i="8"/>
  <c r="P17" i="8"/>
  <c r="O17" i="8"/>
  <c r="N17" i="8"/>
  <c r="G17" i="8"/>
  <c r="F17" i="8"/>
  <c r="E17" i="8"/>
  <c r="D17" i="8"/>
  <c r="C17" i="8"/>
  <c r="B17" i="8"/>
  <c r="Y16" i="8"/>
  <c r="X16" i="8"/>
  <c r="W16" i="8"/>
  <c r="U16" i="8"/>
  <c r="T16" i="8"/>
  <c r="S16" i="8"/>
  <c r="R16" i="8"/>
  <c r="Q16" i="8"/>
  <c r="P16" i="8"/>
  <c r="O16" i="8"/>
  <c r="N16" i="8"/>
  <c r="G16" i="8"/>
  <c r="F16" i="8"/>
  <c r="E16" i="8"/>
  <c r="D16" i="8"/>
  <c r="C16" i="8"/>
  <c r="B16" i="8"/>
  <c r="Y15" i="8"/>
  <c r="X15" i="8"/>
  <c r="W15" i="8"/>
  <c r="T15" i="8"/>
  <c r="S15" i="8"/>
  <c r="R15" i="8"/>
  <c r="Q15" i="8"/>
  <c r="P15" i="8"/>
  <c r="O15" i="8"/>
  <c r="N15" i="8"/>
  <c r="I15" i="8"/>
  <c r="G15" i="8"/>
  <c r="F15" i="8"/>
  <c r="E15" i="8"/>
  <c r="D15" i="8"/>
  <c r="C15" i="8"/>
  <c r="B15" i="8"/>
  <c r="Y14" i="8"/>
  <c r="X14" i="8"/>
  <c r="W14" i="8"/>
  <c r="T14" i="8"/>
  <c r="S14" i="8"/>
  <c r="R14" i="8"/>
  <c r="Q14" i="8"/>
  <c r="P14" i="8"/>
  <c r="O14" i="8"/>
  <c r="N14" i="8"/>
  <c r="I14" i="8"/>
  <c r="G14" i="8"/>
  <c r="F14" i="8"/>
  <c r="E14" i="8"/>
  <c r="D14" i="8"/>
  <c r="C14" i="8"/>
  <c r="B14" i="8"/>
  <c r="Y13" i="8"/>
  <c r="X13" i="8"/>
  <c r="W13" i="8"/>
  <c r="V13" i="8"/>
  <c r="T13" i="8"/>
  <c r="S13" i="8"/>
  <c r="R13" i="8"/>
  <c r="Q13" i="8"/>
  <c r="N13" i="8"/>
  <c r="G13" i="8"/>
  <c r="F13" i="8"/>
  <c r="E13" i="8"/>
  <c r="D13" i="8"/>
  <c r="C13" i="8"/>
  <c r="B13" i="8"/>
  <c r="Y12" i="8"/>
  <c r="X12" i="8"/>
  <c r="W12" i="8"/>
  <c r="V12" i="8"/>
  <c r="T12" i="8"/>
  <c r="S12" i="8"/>
  <c r="R12" i="8"/>
  <c r="Q12" i="8"/>
  <c r="N12" i="8"/>
  <c r="G12" i="8"/>
  <c r="F12" i="8"/>
  <c r="E12" i="8"/>
  <c r="D12" i="8"/>
  <c r="C12" i="8"/>
  <c r="B12" i="8"/>
  <c r="Y11" i="8"/>
  <c r="X11" i="8"/>
  <c r="W11" i="8"/>
  <c r="T11" i="8"/>
  <c r="S11" i="8"/>
  <c r="R11" i="8"/>
  <c r="Q11" i="8"/>
  <c r="P11" i="8"/>
  <c r="O11" i="8"/>
  <c r="N11" i="8"/>
  <c r="I11" i="8"/>
  <c r="G11" i="8"/>
  <c r="F11" i="8"/>
  <c r="E11" i="8"/>
  <c r="D11" i="8"/>
  <c r="C11" i="8"/>
  <c r="B11" i="8"/>
  <c r="Y10" i="8"/>
  <c r="X10" i="8"/>
  <c r="W10" i="8"/>
  <c r="T10" i="8"/>
  <c r="S10" i="8"/>
  <c r="R10" i="8"/>
  <c r="Q10" i="8"/>
  <c r="P10" i="8"/>
  <c r="O10" i="8"/>
  <c r="N10" i="8"/>
  <c r="I10" i="8"/>
  <c r="G10" i="8"/>
  <c r="F10" i="8"/>
  <c r="E10" i="8"/>
  <c r="D10" i="8"/>
  <c r="C10" i="8"/>
  <c r="B10" i="8"/>
  <c r="Y9" i="8"/>
  <c r="X9" i="8"/>
  <c r="W9" i="8"/>
  <c r="T9" i="8"/>
  <c r="S9" i="8"/>
  <c r="R9" i="8"/>
  <c r="Q9" i="8"/>
  <c r="P9" i="8"/>
  <c r="O9" i="8"/>
  <c r="N9" i="8"/>
  <c r="I9" i="8"/>
  <c r="G9" i="8"/>
  <c r="F9" i="8"/>
  <c r="E9" i="8"/>
  <c r="D9" i="8"/>
  <c r="C9" i="8"/>
  <c r="B9" i="8"/>
  <c r="Y8" i="8"/>
  <c r="X8" i="8"/>
  <c r="W8" i="8"/>
  <c r="T8" i="8"/>
  <c r="S8" i="8"/>
  <c r="R8" i="8"/>
  <c r="Q8" i="8"/>
  <c r="P8" i="8"/>
  <c r="O8" i="8"/>
  <c r="N8" i="8"/>
  <c r="I8" i="8"/>
  <c r="G8" i="8"/>
  <c r="F8" i="8"/>
  <c r="E8" i="8"/>
  <c r="D8" i="8"/>
  <c r="C8" i="8"/>
  <c r="B8" i="8"/>
  <c r="Y7" i="8"/>
  <c r="X7" i="8"/>
  <c r="W7" i="8"/>
  <c r="T7" i="8"/>
  <c r="S7" i="8"/>
  <c r="R7" i="8"/>
  <c r="Q7" i="8"/>
  <c r="P7" i="8"/>
  <c r="O7" i="8"/>
  <c r="N7" i="8"/>
  <c r="I7" i="8"/>
  <c r="G7" i="8"/>
  <c r="F7" i="8"/>
  <c r="E7" i="8"/>
  <c r="D7" i="8"/>
  <c r="C7" i="8"/>
  <c r="B7" i="8"/>
  <c r="Y6" i="8"/>
  <c r="X6" i="8"/>
  <c r="W6" i="8"/>
  <c r="T6" i="8"/>
  <c r="S6" i="8"/>
  <c r="R6" i="8"/>
  <c r="Q6" i="8"/>
  <c r="P6" i="8"/>
  <c r="O6" i="8"/>
  <c r="N6" i="8"/>
  <c r="I6" i="8"/>
  <c r="G6" i="8"/>
  <c r="F6" i="8"/>
  <c r="E6" i="8"/>
  <c r="D6" i="8"/>
  <c r="C6" i="8"/>
  <c r="B6" i="8"/>
  <c r="Y5" i="8"/>
  <c r="X5" i="8"/>
  <c r="W5" i="8"/>
  <c r="T5" i="8"/>
  <c r="S5" i="8"/>
  <c r="R5" i="8"/>
  <c r="Q5" i="8"/>
  <c r="P5" i="8"/>
  <c r="O5" i="8"/>
  <c r="N5" i="8"/>
  <c r="I5" i="8"/>
  <c r="G5" i="8"/>
  <c r="F5" i="8"/>
  <c r="E5" i="8"/>
  <c r="D5" i="8"/>
  <c r="C5" i="8"/>
  <c r="B5" i="8"/>
  <c r="Y4" i="8"/>
  <c r="X4" i="8"/>
  <c r="W4" i="8"/>
  <c r="T4" i="8"/>
  <c r="S4" i="8"/>
  <c r="R4" i="8"/>
  <c r="Q4" i="8"/>
  <c r="P4" i="8"/>
  <c r="O4" i="8"/>
  <c r="N4" i="8"/>
  <c r="I4" i="8"/>
  <c r="G4" i="8"/>
  <c r="F4" i="8"/>
  <c r="E4" i="8"/>
  <c r="D4" i="8"/>
  <c r="C4" i="8"/>
  <c r="B4" i="8"/>
  <c r="K6" i="14" l="1"/>
  <c r="L3" i="14" s="1"/>
  <c r="K9" i="13"/>
  <c r="L3" i="13" s="1"/>
  <c r="L18" i="13" s="1"/>
</calcChain>
</file>

<file path=xl/sharedStrings.xml><?xml version="1.0" encoding="utf-8"?>
<sst xmlns="http://schemas.openxmlformats.org/spreadsheetml/2006/main" count="286" uniqueCount="184">
  <si>
    <t>天合汽车安全技术（张家港）有限公司</t>
  </si>
  <si>
    <t>产品包装报价表</t>
  </si>
  <si>
    <t>产品名称</t>
  </si>
  <si>
    <t>最大年产量</t>
  </si>
  <si>
    <t>总的产量</t>
  </si>
  <si>
    <t>项目时间（年）</t>
  </si>
  <si>
    <t>单箱收容数</t>
  </si>
  <si>
    <t>单托收容数</t>
  </si>
  <si>
    <t>循环周期</t>
  </si>
  <si>
    <t>塑箱单价</t>
  </si>
  <si>
    <t>格挡单价</t>
  </si>
  <si>
    <t>托盘单价</t>
  </si>
  <si>
    <t>塑箱使用年限</t>
  </si>
  <si>
    <t>格挡使用年限</t>
  </si>
  <si>
    <t>托盘使用年限</t>
  </si>
  <si>
    <t>塑箱采购量</t>
  </si>
  <si>
    <t>格挡采购量</t>
  </si>
  <si>
    <t>托盘采购量</t>
  </si>
  <si>
    <t>塑箱花费费用</t>
  </si>
  <si>
    <t>格挡花费费用</t>
  </si>
  <si>
    <t>托盘花费费用</t>
  </si>
  <si>
    <t>周转包装费用（元/件）</t>
  </si>
  <si>
    <t>一次性包装费用（元/件）</t>
  </si>
  <si>
    <t>维修费用（元/件）</t>
  </si>
  <si>
    <t>打包带+缠绕膜+护角（元/件）</t>
  </si>
  <si>
    <t>标签费用（元/件）</t>
  </si>
  <si>
    <t>包装费用合计</t>
  </si>
  <si>
    <t>前排左侧安全带总成</t>
  </si>
  <si>
    <t>前排右侧安全带总成</t>
  </si>
  <si>
    <t>前排安全带锁扣总成(带未系提醒)</t>
  </si>
  <si>
    <t>前排安全带高度调节器</t>
  </si>
  <si>
    <t>后排中间安全带总成</t>
  </si>
  <si>
    <t>后排两侧安全带总成</t>
  </si>
  <si>
    <t>后排右侧安全带锁扣总成</t>
  </si>
  <si>
    <t>驾驶员安全气囊</t>
  </si>
  <si>
    <t>副驾驶安全气囊</t>
  </si>
  <si>
    <t>前排左侧侧气囊</t>
  </si>
  <si>
    <t>前排右侧侧气囊</t>
  </si>
  <si>
    <t>左侧安全气帘</t>
  </si>
  <si>
    <t>右侧安全气帘</t>
  </si>
  <si>
    <t>Package cost</t>
  </si>
  <si>
    <t>纸箱</t>
  </si>
  <si>
    <t>标签</t>
  </si>
  <si>
    <t>辅材</t>
  </si>
  <si>
    <t>木托盘</t>
  </si>
  <si>
    <t>塑料箱</t>
    <phoneticPr fontId="13" type="noConversion"/>
  </si>
  <si>
    <t>清洗费</t>
    <phoneticPr fontId="13" type="noConversion"/>
  </si>
  <si>
    <t>上海</t>
    <phoneticPr fontId="13" type="noConversion"/>
  </si>
  <si>
    <t>武汉</t>
    <phoneticPr fontId="13" type="noConversion"/>
  </si>
  <si>
    <t>塑料袋</t>
    <phoneticPr fontId="13" type="noConversion"/>
  </si>
  <si>
    <t>纸隔档</t>
    <phoneticPr fontId="13" type="noConversion"/>
  </si>
  <si>
    <t>吸塑盘</t>
    <phoneticPr fontId="13" type="noConversion"/>
  </si>
  <si>
    <t>中空板盖板</t>
    <phoneticPr fontId="13" type="noConversion"/>
  </si>
  <si>
    <t>纸衬板</t>
    <phoneticPr fontId="13" type="noConversion"/>
  </si>
  <si>
    <t>辅材</t>
    <phoneticPr fontId="13" type="noConversion"/>
  </si>
  <si>
    <t>包材尺寸(mm)
Package dimension(mm)</t>
    <phoneticPr fontId="13" type="noConversion"/>
  </si>
  <si>
    <t>Freight cost</t>
    <phoneticPr fontId="13" type="noConversion"/>
  </si>
  <si>
    <t>宽(Width)</t>
    <phoneticPr fontId="13" type="noConversion"/>
  </si>
  <si>
    <t>塑料托盘</t>
    <phoneticPr fontId="13" type="noConversion"/>
  </si>
  <si>
    <t>Total cost</t>
    <phoneticPr fontId="13" type="noConversion"/>
  </si>
  <si>
    <t>Remark:</t>
    <phoneticPr fontId="13" type="noConversion"/>
  </si>
  <si>
    <t>1.所有黄色区域需要填写，可参考范例。
   All information in yellow area is necessary,refer to example listed in another sheet.</t>
    <phoneticPr fontId="13" type="noConversion"/>
  </si>
  <si>
    <t>2. 如果是一次性包材则循环次数为1.循环包装则根据实际情况填写循环次数；
   For expendable package, recycle  time is 1 and for returnable package,pls input the recycle time according to actual situation.</t>
    <phoneticPr fontId="13" type="noConversion"/>
  </si>
  <si>
    <t>3. 针对不同零件或料号如包装方式相同请填写在同一个表格里。
   Any  parts have the same package concept,pls combine together and input only one form.</t>
    <phoneticPr fontId="13" type="noConversion"/>
  </si>
  <si>
    <t xml:space="preserve">4. 辅材是指打托时需要的打包带,缠绕膜,护角…护角之类的材料。
     Auxiliary material is something for pallet bundle before shipping.
</t>
    <phoneticPr fontId="13" type="noConversion"/>
  </si>
  <si>
    <t>长(Length)</t>
  </si>
  <si>
    <t>高(Height)</t>
  </si>
  <si>
    <t>备注
Remark</t>
  </si>
  <si>
    <t>零件号/描述
PN/Description</t>
  </si>
  <si>
    <t>宽(Width)</t>
  </si>
  <si>
    <t>成本类型
Cost type</t>
  </si>
  <si>
    <t>包材类型
Package Mateial</t>
  </si>
  <si>
    <t>循环次数
Recycle time</t>
  </si>
  <si>
    <t>产品收容数</t>
  </si>
  <si>
    <t>包装总成本
Total Package cost</t>
  </si>
  <si>
    <t>每托立方数
CBM/pallet</t>
  </si>
  <si>
    <t>出发地
Origin</t>
  </si>
  <si>
    <t>目的地
Destination</t>
  </si>
  <si>
    <t>每托装箱数量
pcs/pallet</t>
  </si>
  <si>
    <t>产品</t>
  </si>
  <si>
    <t>包材平摊价格
(RMB)</t>
  </si>
  <si>
    <t>每托重量
KG/pallet</t>
  </si>
  <si>
    <t>体积重量比：1 CBM=333KG</t>
  </si>
  <si>
    <t>单次发货托数
pallet /shipment</t>
  </si>
  <si>
    <t>发货频次（次）
Shipping frequency</t>
  </si>
  <si>
    <t>1/Week</t>
  </si>
  <si>
    <t>返空箱</t>
  </si>
  <si>
    <t>包材价格
(RMB)</t>
  </si>
  <si>
    <t>每吨运费费率
Rate/Ton （RMB)</t>
  </si>
  <si>
    <t>总运费(RMB)
Total freight cost</t>
  </si>
  <si>
    <t>折叠比(%)
Folding ratio</t>
  </si>
  <si>
    <t>发货频次(次）
Shipping frequency</t>
  </si>
  <si>
    <t>每托运费（RMB）
Frieight cost /pallet</t>
  </si>
  <si>
    <t>零件运费单价 (RMB)
Freight cost /pcs</t>
  </si>
  <si>
    <t>满托尺寸 (Full pallet size)(mm)</t>
  </si>
  <si>
    <t>每托运费(RMB)
Frieight cost /pallet</t>
  </si>
  <si>
    <t>每吨运费费率
Rate/Ton(RMB)</t>
  </si>
  <si>
    <t>零件运费单价(RMB)
Freight cost /pcs</t>
  </si>
  <si>
    <t xml:space="preserve">包材数量
Qty </t>
  </si>
  <si>
    <t>包材数量
Qty</t>
  </si>
  <si>
    <t>运输方式
Shipping type</t>
  </si>
  <si>
    <t>零担LTL</t>
  </si>
  <si>
    <t>包材价格(RMB)</t>
  </si>
  <si>
    <t>5. 请根据运输方式填写对应的运输价卡.
    Pls fill up with the respective land freight rate card accroding to correspondence shipping type.</t>
  </si>
  <si>
    <t xml:space="preserve">包材数量(pcs)
Qty </t>
  </si>
  <si>
    <t>每托零件数量
pcs/pallet</t>
    <phoneticPr fontId="13" type="noConversion"/>
  </si>
  <si>
    <t>包装数据确认单              
Packaging Data Sheet</t>
    <phoneticPr fontId="22" type="noConversion"/>
  </si>
  <si>
    <r>
      <rPr>
        <sz val="8"/>
        <rFont val="Arial Unicode MS"/>
        <family val="2"/>
        <charset val="134"/>
      </rPr>
      <t xml:space="preserve">供应商全称
</t>
    </r>
    <r>
      <rPr>
        <sz val="8"/>
        <rFont val="Arial"/>
        <family val="2"/>
      </rPr>
      <t>Supplier full name:</t>
    </r>
    <phoneticPr fontId="22" type="noConversion"/>
  </si>
  <si>
    <t>供应商代码 
Vendor code:</t>
  </si>
  <si>
    <r>
      <rPr>
        <sz val="10"/>
        <rFont val="Arial Unicode MS"/>
        <family val="2"/>
        <charset val="134"/>
      </rPr>
      <t>出货地址</t>
    </r>
    <r>
      <rPr>
        <sz val="10"/>
        <rFont val="Arial"/>
        <family val="2"/>
      </rPr>
      <t>:
Shipping adress</t>
    </r>
    <phoneticPr fontId="22" type="noConversion"/>
  </si>
  <si>
    <r>
      <rPr>
        <sz val="8"/>
        <rFont val="Arial Unicode MS"/>
        <family val="2"/>
        <charset val="134"/>
      </rPr>
      <t>包装联系人</t>
    </r>
    <r>
      <rPr>
        <sz val="8"/>
        <rFont val="Arial"/>
        <family val="2"/>
      </rPr>
      <t>:
Package contacts:</t>
    </r>
    <phoneticPr fontId="22" type="noConversion"/>
  </si>
  <si>
    <r>
      <rPr>
        <sz val="8"/>
        <rFont val="Arial Unicode MS"/>
        <family val="2"/>
        <charset val="134"/>
      </rPr>
      <t>电话</t>
    </r>
    <r>
      <rPr>
        <sz val="8"/>
        <rFont val="DengXian"/>
        <family val="2"/>
        <charset val="134"/>
      </rPr>
      <t>:</t>
    </r>
    <r>
      <rPr>
        <sz val="8"/>
        <rFont val="Arial Unicode MS"/>
        <family val="2"/>
        <charset val="134"/>
      </rPr>
      <t xml:space="preserve">
</t>
    </r>
    <r>
      <rPr>
        <sz val="8"/>
        <rFont val="DengXian"/>
        <family val="2"/>
        <charset val="134"/>
      </rPr>
      <t xml:space="preserve">Phone </t>
    </r>
    <r>
      <rPr>
        <sz val="8"/>
        <rFont val="Arial"/>
        <family val="2"/>
      </rPr>
      <t>Number:</t>
    </r>
    <phoneticPr fontId="22" type="noConversion"/>
  </si>
  <si>
    <r>
      <rPr>
        <sz val="8"/>
        <rFont val="Arial Unicode MS"/>
        <family val="2"/>
        <charset val="134"/>
      </rPr>
      <t>邮箱</t>
    </r>
    <r>
      <rPr>
        <sz val="8"/>
        <rFont val="Arial"/>
        <family val="2"/>
      </rPr>
      <t>:
Mail Address:</t>
    </r>
    <phoneticPr fontId="22" type="noConversion"/>
  </si>
  <si>
    <r>
      <rPr>
        <sz val="8"/>
        <rFont val="Arial Unicode MS"/>
        <family val="2"/>
        <charset val="134"/>
      </rPr>
      <t>采埃孚工厂名称</t>
    </r>
    <r>
      <rPr>
        <sz val="8"/>
        <rFont val="Arial"/>
        <family val="2"/>
      </rPr>
      <t xml:space="preserve"> : 
ZF LIFETEC Plant </t>
    </r>
    <r>
      <rPr>
        <sz val="8"/>
        <rFont val="Arial"/>
        <family val="2"/>
        <charset val="134"/>
      </rPr>
      <t>:</t>
    </r>
    <phoneticPr fontId="22" type="noConversion"/>
  </si>
  <si>
    <r>
      <rPr>
        <sz val="8"/>
        <rFont val="Microsoft YaHei"/>
        <family val="2"/>
        <charset val="134"/>
      </rPr>
      <t>采埃孚工厂代码</t>
    </r>
    <r>
      <rPr>
        <sz val="8"/>
        <rFont val="Arial"/>
        <family val="2"/>
      </rPr>
      <t>:
ZF LIFETEC Plant code:</t>
    </r>
    <phoneticPr fontId="1" type="noConversion"/>
  </si>
  <si>
    <r>
      <rPr>
        <sz val="8"/>
        <rFont val="Arial Unicode MS"/>
        <family val="2"/>
        <charset val="134"/>
      </rPr>
      <t>采埃孚零件号</t>
    </r>
    <r>
      <rPr>
        <sz val="8"/>
        <rFont val="Arial"/>
        <family val="2"/>
      </rPr>
      <t>:
ZF LIFETEC PN:</t>
    </r>
    <phoneticPr fontId="22" type="noConversion"/>
  </si>
  <si>
    <t>零件净重(kg):
Net weight /part (kg):</t>
  </si>
  <si>
    <r>
      <rPr>
        <sz val="8"/>
        <rFont val="Arial Unicode MS"/>
        <family val="2"/>
        <charset val="134"/>
      </rPr>
      <t>零件尺寸</t>
    </r>
    <r>
      <rPr>
        <sz val="8"/>
        <rFont val="Arial"/>
        <family val="2"/>
      </rPr>
      <t>(mm):
Part dimension(mm):</t>
    </r>
    <phoneticPr fontId="22" type="noConversion"/>
  </si>
  <si>
    <r>
      <rPr>
        <sz val="8"/>
        <rFont val="Arial Unicode MS"/>
        <family val="2"/>
        <charset val="134"/>
      </rPr>
      <t>零件名称</t>
    </r>
    <r>
      <rPr>
        <sz val="8"/>
        <rFont val="Arial"/>
        <family val="2"/>
      </rPr>
      <t>:
Part discription:</t>
    </r>
    <phoneticPr fontId="22" type="noConversion"/>
  </si>
  <si>
    <t>零件包装成本(RMB)：
Package cost/pcs(RMB)</t>
  </si>
  <si>
    <r>
      <rPr>
        <sz val="8"/>
        <rFont val="Arial Unicode MS"/>
        <family val="2"/>
        <charset val="134"/>
      </rPr>
      <t>项目名称：</t>
    </r>
    <r>
      <rPr>
        <sz val="8"/>
        <rFont val="Arial"/>
        <family val="2"/>
      </rPr>
      <t xml:space="preserve">
Project :</t>
    </r>
    <phoneticPr fontId="22" type="noConversion"/>
  </si>
  <si>
    <r>
      <rPr>
        <sz val="10"/>
        <rFont val="Arial Unicode MS"/>
        <family val="2"/>
        <charset val="134"/>
      </rPr>
      <t>特殊保护</t>
    </r>
    <r>
      <rPr>
        <sz val="10"/>
        <rFont val="DengXian"/>
        <family val="2"/>
        <charset val="134"/>
      </rPr>
      <t xml:space="preserve">:
</t>
    </r>
    <r>
      <rPr>
        <sz val="10"/>
        <rFont val="Arial"/>
        <family val="2"/>
      </rPr>
      <t xml:space="preserve">Special protection
</t>
    </r>
    <phoneticPr fontId="22" type="noConversion"/>
  </si>
  <si>
    <r>
      <rPr>
        <sz val="8"/>
        <rFont val="Arial Unicode MS"/>
        <family val="2"/>
        <charset val="134"/>
      </rPr>
      <t>防锈</t>
    </r>
    <r>
      <rPr>
        <sz val="8"/>
        <rFont val="Arial"/>
        <family val="2"/>
      </rPr>
      <t xml:space="preserve"> 
Rust-proof</t>
    </r>
    <phoneticPr fontId="1" type="noConversion"/>
  </si>
  <si>
    <r>
      <rPr>
        <sz val="7"/>
        <rFont val="DengXian"/>
        <family val="2"/>
        <charset val="134"/>
      </rPr>
      <t xml:space="preserve">防爆
</t>
    </r>
    <r>
      <rPr>
        <sz val="7"/>
        <rFont val="Arial"/>
        <family val="2"/>
        <charset val="134"/>
      </rPr>
      <t>Anti-explosion</t>
    </r>
    <phoneticPr fontId="1" type="noConversion"/>
  </si>
  <si>
    <r>
      <rPr>
        <sz val="8"/>
        <rFont val="DengXian"/>
        <family val="2"/>
        <charset val="134"/>
      </rPr>
      <t>防潮</t>
    </r>
    <r>
      <rPr>
        <sz val="8"/>
        <rFont val="Arial"/>
        <family val="2"/>
        <charset val="134"/>
      </rPr>
      <t xml:space="preserve">
Moisture proof</t>
    </r>
    <phoneticPr fontId="1" type="noConversion"/>
  </si>
  <si>
    <r>
      <rPr>
        <sz val="7"/>
        <rFont val="Arial Unicode MS"/>
        <family val="2"/>
        <charset val="134"/>
      </rPr>
      <t>其他</t>
    </r>
    <r>
      <rPr>
        <sz val="7"/>
        <rFont val="Arial"/>
        <family val="2"/>
      </rPr>
      <t xml:space="preserve">
Other</t>
    </r>
    <phoneticPr fontId="1" type="noConversion"/>
  </si>
  <si>
    <r>
      <rPr>
        <sz val="8"/>
        <rFont val="Arial Unicode MS"/>
        <family val="2"/>
        <charset val="134"/>
      </rPr>
      <t>运输模式</t>
    </r>
    <r>
      <rPr>
        <sz val="8"/>
        <rFont val="DengXian"/>
        <family val="2"/>
        <charset val="134"/>
      </rPr>
      <t>:</t>
    </r>
    <r>
      <rPr>
        <sz val="8"/>
        <rFont val="Arial"/>
        <family val="2"/>
      </rPr>
      <t xml:space="preserve">
Shipping Model:</t>
    </r>
    <phoneticPr fontId="22" type="noConversion"/>
  </si>
  <si>
    <t>VCI film</t>
  </si>
  <si>
    <r>
      <rPr>
        <sz val="10"/>
        <rFont val="宋体"/>
      </rPr>
      <t xml:space="preserve">特殊保护方式简述：
</t>
    </r>
    <r>
      <rPr>
        <sz val="10"/>
        <rFont val="Arial"/>
        <family val="2"/>
      </rPr>
      <t>Brief decription:</t>
    </r>
    <phoneticPr fontId="22" type="noConversion"/>
  </si>
  <si>
    <t>Silica gel</t>
  </si>
  <si>
    <r>
      <rPr>
        <sz val="8"/>
        <rFont val="Microsoft YaHei UI"/>
        <family val="2"/>
        <charset val="134"/>
      </rPr>
      <t>每</t>
    </r>
    <r>
      <rPr>
        <sz val="8"/>
        <rFont val="Arial Unicode MS"/>
        <family val="2"/>
        <charset val="134"/>
      </rPr>
      <t>箱包装信息</t>
    </r>
    <r>
      <rPr>
        <sz val="8"/>
        <rFont val="Arial"/>
        <family val="2"/>
      </rPr>
      <t xml:space="preserve"> pacakging information per box</t>
    </r>
    <phoneticPr fontId="22" type="noConversion"/>
  </si>
  <si>
    <r>
      <rPr>
        <sz val="8"/>
        <rFont val="Microsoft YaHei UI"/>
        <family val="2"/>
        <charset val="134"/>
      </rPr>
      <t>每</t>
    </r>
    <r>
      <rPr>
        <sz val="8"/>
        <rFont val="Arial Unicode MS"/>
        <family val="2"/>
        <charset val="134"/>
      </rPr>
      <t>托包装信息</t>
    </r>
    <r>
      <rPr>
        <sz val="8"/>
        <rFont val="Arial"/>
        <family val="2"/>
      </rPr>
      <t>pacakging information per box</t>
    </r>
    <phoneticPr fontId="22" type="noConversion"/>
  </si>
  <si>
    <t>ESD film</t>
  </si>
  <si>
    <r>
      <rPr>
        <sz val="8"/>
        <rFont val="Arial Unicode MS"/>
        <family val="2"/>
        <charset val="134"/>
      </rPr>
      <t>外箱形式</t>
    </r>
    <r>
      <rPr>
        <sz val="8"/>
        <rFont val="Arial"/>
        <family val="2"/>
      </rPr>
      <t xml:space="preserve"> Container type:</t>
    </r>
    <phoneticPr fontId="1" type="noConversion"/>
  </si>
  <si>
    <r>
      <rPr>
        <sz val="8"/>
        <rFont val="Arial Unicode MS"/>
        <family val="2"/>
        <charset val="134"/>
      </rPr>
      <t>托盘类型</t>
    </r>
    <r>
      <rPr>
        <sz val="8"/>
        <rFont val="DengXian"/>
        <family val="2"/>
        <charset val="134"/>
      </rPr>
      <t xml:space="preserve">  Pallet type</t>
    </r>
    <r>
      <rPr>
        <sz val="8"/>
        <rFont val="Arial"/>
        <family val="2"/>
        <charset val="134"/>
      </rPr>
      <t>:</t>
    </r>
    <phoneticPr fontId="22" type="noConversion"/>
  </si>
  <si>
    <t>Plastic bag</t>
  </si>
  <si>
    <r>
      <rPr>
        <sz val="8"/>
        <rFont val="Microsoft YaHei"/>
        <family val="2"/>
        <charset val="134"/>
      </rPr>
      <t>单箱数量</t>
    </r>
    <r>
      <rPr>
        <sz val="8"/>
        <rFont val="Arial"/>
        <family val="2"/>
      </rPr>
      <t xml:space="preserve"> Qty/box:</t>
    </r>
    <phoneticPr fontId="22" type="noConversion"/>
  </si>
  <si>
    <t>Pcs</t>
  </si>
  <si>
    <r>
      <t>单托零件数量</t>
    </r>
    <r>
      <rPr>
        <sz val="8"/>
        <rFont val="DengXian"/>
        <family val="2"/>
        <charset val="134"/>
      </rPr>
      <t xml:space="preserve"> Qty/pallet:</t>
    </r>
    <phoneticPr fontId="22" type="noConversion"/>
  </si>
  <si>
    <t>pcs</t>
    <phoneticPr fontId="22" type="noConversion"/>
  </si>
  <si>
    <t>Inunction</t>
  </si>
  <si>
    <r>
      <rPr>
        <sz val="8"/>
        <rFont val="Microsoft YaHei"/>
        <family val="2"/>
        <charset val="134"/>
      </rPr>
      <t>包装包含层数</t>
    </r>
    <r>
      <rPr>
        <sz val="8"/>
        <rFont val="Arial"/>
        <family val="2"/>
      </rPr>
      <t xml:space="preserve"> Layers/box:</t>
    </r>
    <phoneticPr fontId="1" type="noConversion"/>
  </si>
  <si>
    <t>Layer</t>
    <phoneticPr fontId="22" type="noConversion"/>
  </si>
  <si>
    <r>
      <rPr>
        <sz val="8"/>
        <rFont val="DengXian"/>
        <family val="2"/>
        <charset val="134"/>
      </rPr>
      <t xml:space="preserve">每托层数 </t>
    </r>
    <r>
      <rPr>
        <sz val="8"/>
        <rFont val="Arial"/>
        <family val="2"/>
      </rPr>
      <t>Layers/pallet</t>
    </r>
    <r>
      <rPr>
        <sz val="8"/>
        <rFont val="Arial"/>
        <family val="2"/>
        <charset val="134"/>
      </rPr>
      <t>:</t>
    </r>
    <phoneticPr fontId="22" type="noConversion"/>
  </si>
  <si>
    <r>
      <rPr>
        <sz val="8"/>
        <rFont val="Microsoft YaHei"/>
        <family val="2"/>
        <charset val="134"/>
      </rPr>
      <t>单层零件数量</t>
    </r>
    <r>
      <rPr>
        <sz val="8"/>
        <rFont val="Arial"/>
        <family val="2"/>
      </rPr>
      <t xml:space="preserve"> Qty/layer:</t>
    </r>
    <phoneticPr fontId="1" type="noConversion"/>
  </si>
  <si>
    <r>
      <rPr>
        <sz val="8"/>
        <rFont val="Arial Unicode MS"/>
        <family val="2"/>
        <charset val="134"/>
      </rPr>
      <t>每层箱数</t>
    </r>
    <r>
      <rPr>
        <sz val="8"/>
        <rFont val="Arial"/>
        <family val="2"/>
      </rPr>
      <t xml:space="preserve"> Bon qty</t>
    </r>
    <r>
      <rPr>
        <sz val="8"/>
        <rFont val="Arial"/>
        <family val="2"/>
        <charset val="134"/>
      </rPr>
      <t>/pallet:</t>
    </r>
    <phoneticPr fontId="22" type="noConversion"/>
  </si>
  <si>
    <t>Other(please indicate)</t>
  </si>
  <si>
    <r>
      <rPr>
        <sz val="8"/>
        <rFont val="Arial Unicode MS"/>
        <family val="2"/>
        <charset val="134"/>
      </rPr>
      <t>外箱尺寸</t>
    </r>
    <r>
      <rPr>
        <sz val="8"/>
        <rFont val="Arial"/>
        <family val="2"/>
      </rPr>
      <t xml:space="preserve"> L×W×H:
Container size</t>
    </r>
    <r>
      <rPr>
        <sz val="8"/>
        <rFont val="DengXian"/>
        <family val="2"/>
        <charset val="134"/>
      </rPr>
      <t>：</t>
    </r>
    <r>
      <rPr>
        <sz val="8"/>
        <rFont val="Arial"/>
        <family val="2"/>
      </rPr>
      <t xml:space="preserve">
</t>
    </r>
    <phoneticPr fontId="1" type="noConversion"/>
  </si>
  <si>
    <t>mm</t>
    <phoneticPr fontId="22" type="noConversion"/>
  </si>
  <si>
    <r>
      <rPr>
        <sz val="8"/>
        <rFont val="Arial Unicode MS"/>
        <family val="2"/>
        <charset val="134"/>
      </rPr>
      <t>托盘+外箱总尺寸</t>
    </r>
    <r>
      <rPr>
        <sz val="8"/>
        <rFont val="Arial"/>
        <family val="2"/>
      </rPr>
      <t xml:space="preserve"> L×W×H:</t>
    </r>
    <r>
      <rPr>
        <sz val="8"/>
        <rFont val="Arial"/>
        <family val="2"/>
        <charset val="134"/>
      </rPr>
      <t xml:space="preserve">
Full loading unit dimension:</t>
    </r>
    <phoneticPr fontId="1" type="noConversion"/>
  </si>
  <si>
    <r>
      <rPr>
        <sz val="8"/>
        <rFont val="Microsoft YaHei"/>
        <family val="2"/>
        <charset val="134"/>
      </rPr>
      <t>每箱体积</t>
    </r>
    <r>
      <rPr>
        <sz val="8"/>
        <rFont val="Arial"/>
        <family val="2"/>
      </rPr>
      <t xml:space="preserve"> Volume/box:</t>
    </r>
    <phoneticPr fontId="1" type="noConversion"/>
  </si>
  <si>
    <t>m³</t>
    <phoneticPr fontId="22" type="noConversion"/>
  </si>
  <si>
    <t>每托体积 Volume/pallet:</t>
    <phoneticPr fontId="22" type="noConversion"/>
  </si>
  <si>
    <r>
      <rPr>
        <sz val="8"/>
        <rFont val="Microsoft YaHei"/>
        <family val="2"/>
        <charset val="134"/>
      </rPr>
      <t>单箱净重</t>
    </r>
    <r>
      <rPr>
        <sz val="8"/>
        <rFont val="Arial"/>
        <family val="2"/>
      </rPr>
      <t xml:space="preserve"> Net weight/box:</t>
    </r>
    <phoneticPr fontId="1" type="noConversion"/>
  </si>
  <si>
    <t>kg</t>
    <phoneticPr fontId="22" type="noConversion"/>
  </si>
  <si>
    <r>
      <rPr>
        <sz val="8"/>
        <rFont val="Arial Unicode MS"/>
        <family val="2"/>
        <charset val="134"/>
      </rPr>
      <t>整托</t>
    </r>
    <r>
      <rPr>
        <sz val="8"/>
        <rFont val="DengXian"/>
        <family val="2"/>
        <charset val="134"/>
      </rPr>
      <t>净</t>
    </r>
    <r>
      <rPr>
        <sz val="8"/>
        <rFont val="Arial Unicode MS"/>
        <family val="2"/>
        <charset val="134"/>
      </rPr>
      <t>重</t>
    </r>
    <r>
      <rPr>
        <sz val="8"/>
        <rFont val="Arial"/>
        <family val="2"/>
      </rPr>
      <t>Net weight/pallet</t>
    </r>
    <r>
      <rPr>
        <sz val="8"/>
        <rFont val="Arial"/>
        <family val="2"/>
        <charset val="134"/>
      </rPr>
      <t>:</t>
    </r>
    <phoneticPr fontId="22" type="noConversion"/>
  </si>
  <si>
    <r>
      <rPr>
        <sz val="8"/>
        <rFont val="Arial Unicode MS"/>
        <family val="2"/>
        <charset val="134"/>
      </rPr>
      <t>单箱毛重</t>
    </r>
    <r>
      <rPr>
        <sz val="8"/>
        <rFont val="Arial"/>
        <family val="2"/>
      </rPr>
      <t xml:space="preserve"> Gross weight/box:</t>
    </r>
    <phoneticPr fontId="1" type="noConversion"/>
  </si>
  <si>
    <r>
      <rPr>
        <sz val="8"/>
        <rFont val="Arial Unicode MS"/>
        <family val="2"/>
        <charset val="134"/>
      </rPr>
      <t>整托毛重</t>
    </r>
    <r>
      <rPr>
        <sz val="8"/>
        <rFont val="Arial"/>
        <family val="2"/>
      </rPr>
      <t>Gross weight/pallet</t>
    </r>
    <phoneticPr fontId="22" type="noConversion"/>
  </si>
  <si>
    <r>
      <rPr>
        <sz val="11"/>
        <rFont val="Arial Unicode MS"/>
        <family val="2"/>
        <charset val="134"/>
      </rPr>
      <t>包装清单</t>
    </r>
    <r>
      <rPr>
        <sz val="11"/>
        <rFont val="DengXian"/>
        <family val="2"/>
        <charset val="134"/>
      </rPr>
      <t xml:space="preserve">  </t>
    </r>
    <r>
      <rPr>
        <sz val="11"/>
        <rFont val="Arial"/>
        <family val="2"/>
      </rPr>
      <t>Package BOM list /Pallet</t>
    </r>
    <r>
      <rPr>
        <sz val="11"/>
        <rFont val="Arial Unicode MS"/>
        <family val="2"/>
        <charset val="134"/>
      </rPr>
      <t xml:space="preserve">
</t>
    </r>
    <phoneticPr fontId="22" type="noConversion"/>
  </si>
  <si>
    <r>
      <rPr>
        <sz val="8"/>
        <rFont val="Arial Unicode MS"/>
        <family val="2"/>
        <charset val="134"/>
      </rPr>
      <t>序号</t>
    </r>
    <r>
      <rPr>
        <sz val="8"/>
        <rFont val="DengXian"/>
        <family val="2"/>
        <charset val="134"/>
      </rPr>
      <t xml:space="preserve"> 
No.</t>
    </r>
    <phoneticPr fontId="1" type="noConversion"/>
  </si>
  <si>
    <t>包材名称
Packaging material desc</t>
    <phoneticPr fontId="1" type="noConversion"/>
  </si>
  <si>
    <r>
      <rPr>
        <sz val="8"/>
        <rFont val="Arial Unicode MS"/>
        <family val="2"/>
        <charset val="134"/>
      </rPr>
      <t>数量</t>
    </r>
    <r>
      <rPr>
        <sz val="8"/>
        <rFont val="DengXian"/>
        <family val="2"/>
        <charset val="134"/>
      </rPr>
      <t>/托盘</t>
    </r>
    <r>
      <rPr>
        <sz val="8"/>
        <rFont val="Arial"/>
        <family val="2"/>
      </rPr>
      <t xml:space="preserve">
Qty/Pallet</t>
    </r>
    <phoneticPr fontId="22" type="noConversion"/>
  </si>
  <si>
    <r>
      <rPr>
        <sz val="8"/>
        <rFont val="Arial Unicode MS"/>
        <family val="2"/>
        <charset val="134"/>
      </rPr>
      <t>尺寸</t>
    </r>
    <r>
      <rPr>
        <sz val="8"/>
        <rFont val="Arial"/>
        <family val="2"/>
      </rPr>
      <t xml:space="preserve"> L×W×H(mm)
Dimension L*W*H(mm)</t>
    </r>
    <phoneticPr fontId="1" type="noConversion"/>
  </si>
  <si>
    <r>
      <rPr>
        <sz val="8"/>
        <rFont val="Arial Unicode MS"/>
        <family val="2"/>
        <charset val="134"/>
      </rPr>
      <t>回收</t>
    </r>
    <r>
      <rPr>
        <sz val="8"/>
        <rFont val="Arial"/>
        <family val="2"/>
      </rPr>
      <t xml:space="preserve">
Recyle ?</t>
    </r>
    <phoneticPr fontId="22" type="noConversion"/>
  </si>
  <si>
    <r>
      <rPr>
        <sz val="8"/>
        <rFont val="Arial Unicode MS"/>
        <family val="2"/>
        <charset val="134"/>
      </rPr>
      <t>尺寸</t>
    </r>
    <r>
      <rPr>
        <sz val="8"/>
        <rFont val="Arial"/>
        <family val="2"/>
      </rPr>
      <t xml:space="preserve"> L×W×H(mm)
Dimension L*W*H(mm)</t>
    </r>
  </si>
  <si>
    <t>Plywood Pallet</t>
  </si>
  <si>
    <t>·</t>
  </si>
  <si>
    <r>
      <rPr>
        <sz val="11"/>
        <rFont val="Arial Unicode MS"/>
        <family val="2"/>
        <charset val="134"/>
      </rPr>
      <t>包装照片</t>
    </r>
    <r>
      <rPr>
        <sz val="11"/>
        <rFont val="Arial"/>
        <family val="2"/>
      </rPr>
      <t xml:space="preserve"> Packaing pictures</t>
    </r>
    <phoneticPr fontId="1" type="noConversion"/>
  </si>
  <si>
    <t>Yes</t>
  </si>
  <si>
    <t>No</t>
  </si>
  <si>
    <r>
      <rPr>
        <sz val="8"/>
        <rFont val="Arial Unicode MS"/>
        <family val="2"/>
        <charset val="134"/>
      </rPr>
      <t>打包方式</t>
    </r>
    <r>
      <rPr>
        <sz val="8"/>
        <rFont val="Arial"/>
        <family val="2"/>
      </rPr>
      <t xml:space="preserve"> 
Packing method</t>
    </r>
    <r>
      <rPr>
        <sz val="8"/>
        <rFont val="Arial Unicode MS"/>
        <family val="2"/>
        <charset val="134"/>
      </rPr>
      <t>：</t>
    </r>
    <phoneticPr fontId="22" type="noConversion"/>
  </si>
  <si>
    <r>
      <rPr>
        <sz val="8"/>
        <rFont val="Microsoft YaHei"/>
        <family val="2"/>
        <charset val="134"/>
      </rPr>
      <t xml:space="preserve">缠绕膜
</t>
    </r>
    <r>
      <rPr>
        <sz val="8"/>
        <rFont val="Arial"/>
        <family val="2"/>
      </rPr>
      <t>Stretch wrap</t>
    </r>
    <phoneticPr fontId="22" type="noConversion"/>
  </si>
  <si>
    <r>
      <rPr>
        <sz val="8"/>
        <rFont val="DengXian"/>
        <family val="2"/>
        <charset val="134"/>
      </rPr>
      <t>打包带</t>
    </r>
    <r>
      <rPr>
        <sz val="8"/>
        <rFont val="Arial"/>
        <family val="2"/>
      </rPr>
      <t xml:space="preserve"> 
Packing strap</t>
    </r>
    <phoneticPr fontId="1" type="noConversion"/>
  </si>
  <si>
    <t>护角 
Paper corner</t>
    <phoneticPr fontId="1" type="noConversion"/>
  </si>
  <si>
    <r>
      <rPr>
        <sz val="8"/>
        <rFont val="Arial Unicode MS"/>
        <family val="2"/>
        <charset val="134"/>
      </rPr>
      <t>包装步骤</t>
    </r>
    <r>
      <rPr>
        <sz val="8"/>
        <rFont val="Microsoft YaHei UI"/>
        <family val="2"/>
        <charset val="134"/>
      </rPr>
      <t xml:space="preserve">简述  </t>
    </r>
    <r>
      <rPr>
        <sz val="8"/>
        <rFont val="Arial"/>
        <family val="2"/>
      </rPr>
      <t>Brief description for pacakging step:</t>
    </r>
    <phoneticPr fontId="22" type="noConversion"/>
  </si>
  <si>
    <r>
      <t>Remark</t>
    </r>
    <r>
      <rPr>
        <b/>
        <sz val="8"/>
        <rFont val="DengXian"/>
        <family val="2"/>
        <charset val="134"/>
      </rPr>
      <t>：</t>
    </r>
    <r>
      <rPr>
        <b/>
        <sz val="8"/>
        <rFont val="Arial"/>
        <family val="2"/>
      </rPr>
      <t>It's mandatory for suplplier to meet all related packaging and label requirments from ZF Lifetec</t>
    </r>
    <phoneticPr fontId="1" type="noConversion"/>
  </si>
  <si>
    <r>
      <rPr>
        <sz val="8"/>
        <rFont val="DengXian"/>
        <family val="2"/>
        <charset val="134"/>
      </rPr>
      <t>供应商</t>
    </r>
    <r>
      <rPr>
        <sz val="8"/>
        <rFont val="Arial Unicode MS"/>
        <family val="2"/>
        <charset val="134"/>
      </rPr>
      <t xml:space="preserve">包装工程师
</t>
    </r>
    <r>
      <rPr>
        <sz val="8"/>
        <rFont val="Arial"/>
        <family val="2"/>
      </rPr>
      <t>Supplier Packaging Engineer</t>
    </r>
    <phoneticPr fontId="22" type="noConversion"/>
  </si>
  <si>
    <r>
      <rPr>
        <sz val="8"/>
        <rFont val="Arial"/>
        <family val="2"/>
      </rPr>
      <t xml:space="preserve">ZF Lifetec </t>
    </r>
    <r>
      <rPr>
        <sz val="8"/>
        <rFont val="Arial Unicode MS"/>
        <family val="2"/>
        <charset val="134"/>
      </rPr>
      <t xml:space="preserve">包装工程师
</t>
    </r>
    <r>
      <rPr>
        <sz val="8"/>
        <rFont val="Arial"/>
        <family val="2"/>
      </rPr>
      <t>Packaging Engineer</t>
    </r>
    <phoneticPr fontId="22" type="noConversion"/>
  </si>
  <si>
    <r>
      <rPr>
        <sz val="8"/>
        <rFont val="Arial"/>
        <family val="2"/>
      </rPr>
      <t xml:space="preserve">ZF Lifetec </t>
    </r>
    <r>
      <rPr>
        <sz val="8"/>
        <rFont val="Arial Unicode MS"/>
        <family val="2"/>
        <charset val="134"/>
      </rPr>
      <t xml:space="preserve">仓库
</t>
    </r>
    <r>
      <rPr>
        <sz val="8"/>
        <rFont val="Arial"/>
        <family val="2"/>
      </rPr>
      <t>Wareshouse</t>
    </r>
    <phoneticPr fontId="22" type="noConversion"/>
  </si>
  <si>
    <r>
      <rPr>
        <sz val="8"/>
        <rFont val="Arial"/>
        <family val="2"/>
      </rPr>
      <t xml:space="preserve">ZF Lifetec </t>
    </r>
    <r>
      <rPr>
        <sz val="8"/>
        <rFont val="Arial Unicode MS"/>
        <family val="2"/>
        <charset val="134"/>
      </rPr>
      <t>生产</t>
    </r>
    <r>
      <rPr>
        <sz val="8"/>
        <rFont val="Microsoft YaHei UI"/>
        <family val="2"/>
        <charset val="134"/>
      </rPr>
      <t>部</t>
    </r>
    <r>
      <rPr>
        <sz val="8"/>
        <rFont val="Arial Unicode MS"/>
        <family val="2"/>
        <charset val="134"/>
      </rPr>
      <t xml:space="preserve">
</t>
    </r>
    <r>
      <rPr>
        <sz val="8"/>
        <rFont val="Arial"/>
        <family val="2"/>
        <charset val="134"/>
      </rPr>
      <t xml:space="preserve"> Production Dept.</t>
    </r>
    <phoneticPr fontId="22" type="noConversion"/>
  </si>
  <si>
    <r>
      <rPr>
        <sz val="8"/>
        <rFont val="Arial"/>
        <family val="2"/>
      </rPr>
      <t xml:space="preserve">ZF Lifetec </t>
    </r>
    <r>
      <rPr>
        <sz val="8"/>
        <rFont val="Microsoft YaHei"/>
        <family val="2"/>
        <charset val="134"/>
      </rPr>
      <t xml:space="preserve">制造部
</t>
    </r>
    <r>
      <rPr>
        <sz val="8"/>
        <rFont val="Arial"/>
        <family val="2"/>
      </rPr>
      <t xml:space="preserve"> Manufacturing</t>
    </r>
    <r>
      <rPr>
        <sz val="8"/>
        <rFont val="Arial"/>
        <family val="2"/>
        <charset val="134"/>
      </rPr>
      <t xml:space="preserve"> Dept.</t>
    </r>
    <phoneticPr fontId="22" type="noConversion"/>
  </si>
  <si>
    <r>
      <t xml:space="preserve">ZF Lifetec </t>
    </r>
    <r>
      <rPr>
        <sz val="8"/>
        <rFont val="DengXian"/>
        <family val="2"/>
        <charset val="134"/>
      </rPr>
      <t>质量部</t>
    </r>
    <r>
      <rPr>
        <sz val="8"/>
        <rFont val="Arial"/>
        <family val="2"/>
        <charset val="134"/>
      </rPr>
      <t xml:space="preserve">
Quality Dept.</t>
    </r>
    <phoneticPr fontId="22" type="noConversion"/>
  </si>
  <si>
    <r>
      <t xml:space="preserve">ZF Lifetec </t>
    </r>
    <r>
      <rPr>
        <sz val="8"/>
        <rFont val="DengXian"/>
        <family val="2"/>
        <charset val="134"/>
      </rPr>
      <t>供应链</t>
    </r>
    <r>
      <rPr>
        <sz val="8"/>
        <rFont val="Arial"/>
        <family val="2"/>
      </rPr>
      <t xml:space="preserve">
SCM Dept.</t>
    </r>
    <r>
      <rPr>
        <sz val="8"/>
        <rFont val="Arial Unicode MS"/>
        <family val="2"/>
        <charset val="134"/>
      </rPr>
      <t xml:space="preserve">
</t>
    </r>
    <phoneticPr fontId="22" type="noConversion"/>
  </si>
  <si>
    <r>
      <t>Remark</t>
    </r>
    <r>
      <rPr>
        <sz val="8"/>
        <rFont val="DengXian"/>
        <family val="2"/>
        <charset val="134"/>
      </rPr>
      <t xml:space="preserve">： </t>
    </r>
    <r>
      <rPr>
        <sz val="8"/>
        <rFont val="Arial"/>
        <family val="2"/>
      </rPr>
      <t>This approval is the concept approval from ZF Lifetec and will not exemption from supplier's liability of package design and Quality control. Supplier should control the quality and design of the package, and ensure the quality status of both products and package; supplier should take the lose which is caused by package problem; supplier should follow  ZF Lifetec  package and logistic agreement or other specifications,  Supplier should immediate correct the actions and take the lose which is caused by any violations of these agreements and specifications.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</si>
</sst>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00_);_(&quot;$&quot;* \(#,##0.00\);_(&quot;$&quot;* &quot;-&quot;??_);_(@_)"/>
    <numFmt numFmtId="165" formatCode="_(* #,##0.00_);_(* \(#,##0.00\);_(* &quot;-&quot;??_);_(@_)"/>
    <numFmt numFmtId="166" formatCode="[$-409]d/mmm;@"/>
    <numFmt numFmtId="167" formatCode="0.000_);[Red]\(0.000\)"/>
    <numFmt numFmtId="168" formatCode="0_);[Red]\(0\)"/>
    <numFmt numFmtId="169" formatCode="0_ "/>
    <numFmt numFmtId="170" formatCode="0.00_);[Red]\(0.00\)"/>
    <numFmt numFmtId="171" formatCode="0.0_);[Red]\(0.0\)"/>
    <numFmt numFmtId="172" formatCode="&quot;¥&quot;#,##0.00_);[Red]\(&quot;¥&quot;#,##0.00\)"/>
    <numFmt numFmtId="173" formatCode="0.00_ "/>
  </numFmts>
  <fonts count="50">
    <font>
      <sz val="11"/>
      <color theme="1"/>
      <name val="Calibri"/>
      <charset val="134"/>
      <scheme val="minor"/>
    </font>
    <font>
      <sz val="11"/>
      <color theme="1"/>
      <name val="Calibri"/>
      <family val="2"/>
      <scheme val="minor"/>
    </font>
    <font>
      <sz val="10"/>
      <name val="宋体"/>
    </font>
    <font>
      <sz val="12"/>
      <name val="楷体_GB2312"/>
      <charset val="134"/>
    </font>
    <font>
      <sz val="16"/>
      <name val="楷体_GB2312"/>
      <charset val="134"/>
    </font>
    <font>
      <sz val="14"/>
      <name val="楷体_GB2312"/>
      <charset val="134"/>
    </font>
    <font>
      <sz val="9"/>
      <color theme="1"/>
      <name val="Calibri"/>
      <family val="2"/>
      <scheme val="minor"/>
    </font>
    <font>
      <sz val="12"/>
      <name val="宋体"/>
    </font>
    <font>
      <sz val="10"/>
      <name val="Arial"/>
      <family val="2"/>
    </font>
    <font>
      <sz val="10"/>
      <name val="Arial"/>
      <family val="2"/>
    </font>
    <font>
      <sz val="12"/>
      <name val="Arial"/>
      <family val="2"/>
    </font>
    <font>
      <sz val="10"/>
      <name val="Helv"/>
      <family val="2"/>
    </font>
    <font>
      <sz val="11"/>
      <color theme="1"/>
      <name val="Calibri"/>
      <family val="2"/>
      <scheme val="minor"/>
    </font>
    <font>
      <sz val="9"/>
      <name val="Calibri"/>
      <family val="2"/>
      <scheme val="minor"/>
    </font>
    <font>
      <sz val="11"/>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theme="1"/>
      <name val="宋体"/>
    </font>
    <font>
      <b/>
      <sz val="18"/>
      <name val="DengXian"/>
      <family val="2"/>
      <charset val="134"/>
    </font>
    <font>
      <sz val="9"/>
      <name val="Calibri"/>
      <scheme val="minor"/>
    </font>
    <font>
      <sz val="9"/>
      <name val="宋体"/>
      <family val="3"/>
      <charset val="134"/>
    </font>
    <font>
      <b/>
      <sz val="18"/>
      <name val="Arial"/>
      <family val="2"/>
    </font>
    <font>
      <b/>
      <sz val="10"/>
      <name val="Arial"/>
      <family val="2"/>
    </font>
    <font>
      <sz val="8"/>
      <name val="Arial"/>
      <family val="2"/>
      <charset val="134"/>
    </font>
    <font>
      <sz val="8"/>
      <name val="Arial Unicode MS"/>
      <family val="2"/>
      <charset val="134"/>
    </font>
    <font>
      <sz val="8"/>
      <name val="Arial"/>
      <family val="2"/>
    </font>
    <font>
      <sz val="10"/>
      <name val="Arial"/>
      <family val="3"/>
      <charset val="134"/>
    </font>
    <font>
      <sz val="10"/>
      <name val="Arial Unicode MS"/>
      <family val="2"/>
      <charset val="134"/>
    </font>
    <font>
      <sz val="10"/>
      <name val="宋体"/>
      <family val="3"/>
      <charset val="134"/>
    </font>
    <font>
      <sz val="8"/>
      <name val="DengXian"/>
      <family val="2"/>
      <charset val="134"/>
    </font>
    <font>
      <u/>
      <sz val="10"/>
      <color indexed="12"/>
      <name val="Arial"/>
      <family val="2"/>
    </font>
    <font>
      <b/>
      <sz val="10"/>
      <color indexed="12"/>
      <name val="Arial"/>
      <family val="2"/>
    </font>
    <font>
      <sz val="10"/>
      <name val="宋体"/>
      <family val="2"/>
      <charset val="134"/>
    </font>
    <font>
      <sz val="10"/>
      <name val="Arial"/>
      <family val="2"/>
      <charset val="134"/>
    </font>
    <font>
      <sz val="8"/>
      <name val="Microsoft YaHei"/>
      <family val="2"/>
      <charset val="134"/>
    </font>
    <font>
      <sz val="10"/>
      <name val="DengXian"/>
      <family val="2"/>
      <charset val="134"/>
    </font>
    <font>
      <sz val="7"/>
      <name val="Arial"/>
      <family val="2"/>
      <charset val="134"/>
    </font>
    <font>
      <sz val="7"/>
      <name val="DengXian"/>
      <family val="2"/>
      <charset val="134"/>
    </font>
    <font>
      <sz val="7"/>
      <name val="Arial Unicode MS"/>
      <family val="2"/>
      <charset val="134"/>
    </font>
    <font>
      <sz val="7"/>
      <name val="Arial"/>
      <family val="2"/>
    </font>
    <font>
      <sz val="8"/>
      <name val="Microsoft YaHei UI"/>
      <family val="2"/>
      <charset val="134"/>
    </font>
    <font>
      <sz val="8"/>
      <name val="宋体"/>
      <family val="3"/>
      <charset val="134"/>
    </font>
    <font>
      <sz val="11"/>
      <name val="Arial"/>
      <family val="2"/>
      <charset val="134"/>
    </font>
    <font>
      <sz val="11"/>
      <name val="Arial Unicode MS"/>
      <family val="2"/>
      <charset val="134"/>
    </font>
    <font>
      <sz val="11"/>
      <name val="DengXian"/>
      <family val="2"/>
      <charset val="134"/>
    </font>
    <font>
      <sz val="11"/>
      <name val="Arial"/>
      <family val="2"/>
    </font>
    <font>
      <b/>
      <sz val="8"/>
      <name val="Arial"/>
      <family val="2"/>
    </font>
    <font>
      <b/>
      <sz val="8"/>
      <name val="DengXian"/>
      <family val="2"/>
      <charset val="134"/>
    </font>
  </fonts>
  <fills count="8">
    <fill>
      <patternFill patternType="none"/>
    </fill>
    <fill>
      <patternFill patternType="gray125"/>
    </fill>
    <fill>
      <patternFill patternType="solid">
        <fgColor rgb="FFFFFF00"/>
        <bgColor indexed="64"/>
      </patternFill>
    </fill>
    <fill>
      <patternFill patternType="solid">
        <fgColor theme="3" tint="0.79995117038483843"/>
        <bgColor indexed="64"/>
      </patternFill>
    </fill>
    <fill>
      <patternFill patternType="solid">
        <fgColor rgb="FF00B050"/>
        <bgColor indexed="64"/>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s>
  <borders count="73">
    <border>
      <left/>
      <right/>
      <top/>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style="medium">
        <color auto="1"/>
      </top>
      <bottom/>
      <diagonal/>
    </border>
    <border>
      <left/>
      <right style="medium">
        <color auto="1"/>
      </right>
      <top/>
      <bottom/>
      <diagonal/>
    </border>
    <border>
      <left/>
      <right style="thin">
        <color auto="1"/>
      </right>
      <top style="medium">
        <color auto="1"/>
      </top>
      <bottom style="thin">
        <color auto="1"/>
      </bottom>
      <diagonal/>
    </border>
    <border>
      <left style="thin">
        <color auto="1"/>
      </left>
      <right style="medium">
        <color auto="1"/>
      </right>
      <top style="thin">
        <color auto="1"/>
      </top>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bottom style="thin">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top style="medium">
        <color auto="1"/>
      </top>
      <bottom style="thin">
        <color auto="1"/>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7">
    <xf numFmtId="166" fontId="0" fillId="0" borderId="0"/>
    <xf numFmtId="166" fontId="7" fillId="0" borderId="0"/>
    <xf numFmtId="166" fontId="8" fillId="0" borderId="0"/>
    <xf numFmtId="165" fontId="9" fillId="0" borderId="0" applyFont="0" applyFill="0" applyBorder="0" applyAlignment="0" applyProtection="0"/>
    <xf numFmtId="164" fontId="9" fillId="0" borderId="0" applyFont="0" applyFill="0" applyBorder="0" applyAlignment="0" applyProtection="0"/>
    <xf numFmtId="166" fontId="7" fillId="0" borderId="0"/>
    <xf numFmtId="166" fontId="9" fillId="0" borderId="0"/>
    <xf numFmtId="0" fontId="12" fillId="0" borderId="0"/>
    <xf numFmtId="166" fontId="7" fillId="0" borderId="0">
      <alignment vertical="center"/>
    </xf>
    <xf numFmtId="0" fontId="9" fillId="0" borderId="0"/>
    <xf numFmtId="166" fontId="7" fillId="0" borderId="0"/>
    <xf numFmtId="166" fontId="9" fillId="0" borderId="0"/>
    <xf numFmtId="166" fontId="12" fillId="0" borderId="0">
      <alignment vertical="center"/>
    </xf>
    <xf numFmtId="9" fontId="9" fillId="0" borderId="0" applyFont="0" applyFill="0" applyBorder="0" applyAlignment="0" applyProtection="0"/>
    <xf numFmtId="166" fontId="10" fillId="0" borderId="0"/>
    <xf numFmtId="166" fontId="9" fillId="0" borderId="0"/>
    <xf numFmtId="166" fontId="7" fillId="0" borderId="0">
      <alignment vertical="center"/>
    </xf>
    <xf numFmtId="0" fontId="12" fillId="0" borderId="0">
      <alignment vertical="center"/>
    </xf>
    <xf numFmtId="166" fontId="12" fillId="0" borderId="0">
      <alignment vertical="center"/>
    </xf>
    <xf numFmtId="166" fontId="7" fillId="0" borderId="0">
      <alignment vertical="center"/>
    </xf>
    <xf numFmtId="0" fontId="9" fillId="0" borderId="0"/>
    <xf numFmtId="166" fontId="12" fillId="0" borderId="0"/>
    <xf numFmtId="166" fontId="11" fillId="0" borderId="0"/>
    <xf numFmtId="9" fontId="14" fillId="0" borderId="0" applyFont="0" applyFill="0" applyBorder="0" applyAlignment="0" applyProtection="0">
      <alignment vertical="center"/>
    </xf>
    <xf numFmtId="0" fontId="8" fillId="0" borderId="0"/>
    <xf numFmtId="0" fontId="32" fillId="0" borderId="0" applyNumberFormat="0" applyFill="0" applyBorder="0" applyAlignment="0" applyProtection="0">
      <alignment vertical="top"/>
      <protection locked="0"/>
    </xf>
    <xf numFmtId="0" fontId="8" fillId="0" borderId="0"/>
  </cellStyleXfs>
  <cellXfs count="371">
    <xf numFmtId="166" fontId="0" fillId="0" borderId="0" xfId="0"/>
    <xf numFmtId="167" fontId="2" fillId="0" borderId="0" xfId="0" applyNumberFormat="1" applyFont="1" applyAlignment="1">
      <alignment horizontal="center" vertical="center"/>
    </xf>
    <xf numFmtId="168" fontId="2" fillId="0" borderId="0" xfId="0" applyNumberFormat="1" applyFont="1" applyAlignment="1">
      <alignment horizontal="center" vertical="center"/>
    </xf>
    <xf numFmtId="166" fontId="0" fillId="0" borderId="0" xfId="0" applyAlignment="1">
      <alignment horizontal="center" vertical="center" wrapText="1"/>
    </xf>
    <xf numFmtId="166" fontId="3" fillId="0" borderId="15" xfId="0" applyFont="1" applyBorder="1" applyAlignment="1">
      <alignment horizontal="center"/>
    </xf>
    <xf numFmtId="166" fontId="3" fillId="0" borderId="0" xfId="0" applyFont="1" applyAlignment="1">
      <alignment horizontal="center"/>
    </xf>
    <xf numFmtId="166" fontId="0" fillId="0" borderId="4" xfId="0" applyBorder="1" applyAlignment="1">
      <alignment horizontal="center" vertical="center" wrapText="1"/>
    </xf>
    <xf numFmtId="166" fontId="6" fillId="0" borderId="4" xfId="0" applyFont="1" applyBorder="1" applyAlignment="1">
      <alignment horizontal="left" vertical="center"/>
    </xf>
    <xf numFmtId="3" fontId="0" fillId="0" borderId="4" xfId="0" applyNumberFormat="1" applyBorder="1"/>
    <xf numFmtId="166" fontId="0" fillId="0" borderId="4" xfId="0" applyBorder="1"/>
    <xf numFmtId="2" fontId="0" fillId="0" borderId="4" xfId="0" applyNumberFormat="1" applyBorder="1"/>
    <xf numFmtId="1" fontId="0" fillId="0" borderId="4" xfId="0" applyNumberFormat="1" applyBorder="1"/>
    <xf numFmtId="166" fontId="0" fillId="3" borderId="4" xfId="0" applyFill="1" applyBorder="1" applyAlignment="1">
      <alignment horizontal="center" vertical="center" wrapText="1"/>
    </xf>
    <xf numFmtId="166" fontId="0" fillId="4" borderId="4" xfId="0" applyFill="1" applyBorder="1" applyAlignment="1">
      <alignment horizontal="center" vertical="center" wrapText="1"/>
    </xf>
    <xf numFmtId="167" fontId="16" fillId="2" borderId="4" xfId="0" applyNumberFormat="1" applyFont="1" applyFill="1" applyBorder="1" applyAlignment="1">
      <alignment horizontal="center" vertical="center"/>
    </xf>
    <xf numFmtId="1" fontId="16" fillId="2" borderId="4" xfId="0" applyNumberFormat="1" applyFont="1" applyFill="1" applyBorder="1" applyAlignment="1">
      <alignment horizontal="center" vertical="center"/>
    </xf>
    <xf numFmtId="1" fontId="16" fillId="2" borderId="4" xfId="0" applyNumberFormat="1" applyFont="1" applyFill="1" applyBorder="1" applyAlignment="1">
      <alignment horizontal="center" vertical="center" wrapText="1"/>
    </xf>
    <xf numFmtId="169" fontId="17" fillId="2" borderId="4" xfId="0" applyNumberFormat="1" applyFont="1" applyFill="1" applyBorder="1" applyAlignment="1">
      <alignment horizontal="center" vertical="center"/>
    </xf>
    <xf numFmtId="170" fontId="16" fillId="2" borderId="4" xfId="0" applyNumberFormat="1" applyFont="1" applyFill="1" applyBorder="1" applyAlignment="1">
      <alignment horizontal="center" vertical="center"/>
    </xf>
    <xf numFmtId="168" fontId="16" fillId="2" borderId="4" xfId="0" applyNumberFormat="1" applyFont="1" applyFill="1" applyBorder="1" applyAlignment="1">
      <alignment horizontal="center" vertical="center"/>
    </xf>
    <xf numFmtId="167" fontId="16" fillId="0" borderId="4" xfId="0" applyNumberFormat="1" applyFont="1" applyBorder="1" applyAlignment="1">
      <alignment vertical="center"/>
    </xf>
    <xf numFmtId="167" fontId="16" fillId="2" borderId="7" xfId="0" applyNumberFormat="1" applyFont="1" applyFill="1" applyBorder="1" applyAlignment="1">
      <alignment horizontal="center" vertical="center"/>
    </xf>
    <xf numFmtId="1" fontId="16" fillId="2" borderId="7" xfId="0" applyNumberFormat="1" applyFont="1" applyFill="1" applyBorder="1" applyAlignment="1">
      <alignment horizontal="center" vertical="center"/>
    </xf>
    <xf numFmtId="1" fontId="16" fillId="2" borderId="7" xfId="0" applyNumberFormat="1" applyFont="1" applyFill="1" applyBorder="1" applyAlignment="1">
      <alignment horizontal="center" vertical="center" wrapText="1"/>
    </xf>
    <xf numFmtId="169" fontId="17" fillId="2" borderId="7" xfId="0" applyNumberFormat="1" applyFont="1" applyFill="1" applyBorder="1" applyAlignment="1">
      <alignment horizontal="center" vertical="center"/>
    </xf>
    <xf numFmtId="170" fontId="16" fillId="2" borderId="7" xfId="0" applyNumberFormat="1" applyFont="1" applyFill="1" applyBorder="1" applyAlignment="1">
      <alignment horizontal="center" vertical="center"/>
    </xf>
    <xf numFmtId="170" fontId="16" fillId="0" borderId="7" xfId="0" applyNumberFormat="1" applyFont="1" applyBorder="1" applyAlignment="1">
      <alignment horizontal="center" vertical="center"/>
    </xf>
    <xf numFmtId="169" fontId="17" fillId="0" borderId="0" xfId="0" applyNumberFormat="1" applyFont="1" applyAlignment="1">
      <alignment horizontal="center" vertical="center"/>
    </xf>
    <xf numFmtId="170" fontId="16" fillId="0" borderId="0" xfId="0" applyNumberFormat="1" applyFont="1" applyAlignment="1">
      <alignment horizontal="center" vertical="center"/>
    </xf>
    <xf numFmtId="167" fontId="16" fillId="0" borderId="0" xfId="0" applyNumberFormat="1" applyFont="1" applyAlignment="1">
      <alignment horizontal="center" vertical="center" wrapText="1"/>
    </xf>
    <xf numFmtId="167" fontId="16" fillId="0" borderId="0" xfId="0" applyNumberFormat="1" applyFont="1" applyAlignment="1">
      <alignment horizontal="center" vertical="center"/>
    </xf>
    <xf numFmtId="167" fontId="15" fillId="0" borderId="0" xfId="0" applyNumberFormat="1" applyFont="1" applyBorder="1" applyAlignment="1">
      <alignment horizontal="center" vertical="center" wrapText="1"/>
    </xf>
    <xf numFmtId="168" fontId="17" fillId="0" borderId="0" xfId="0" applyNumberFormat="1" applyFont="1" applyFill="1" applyBorder="1"/>
    <xf numFmtId="168" fontId="17" fillId="0" borderId="0" xfId="0" applyNumberFormat="1" applyFont="1" applyFill="1" applyBorder="1" applyAlignment="1">
      <alignment horizontal="center"/>
    </xf>
    <xf numFmtId="171" fontId="17" fillId="0" borderId="0" xfId="0" applyNumberFormat="1" applyFont="1" applyFill="1" applyBorder="1"/>
    <xf numFmtId="9" fontId="17" fillId="0" borderId="0" xfId="23" applyFont="1" applyBorder="1" applyAlignment="1"/>
    <xf numFmtId="170" fontId="17" fillId="0" borderId="0" xfId="0" applyNumberFormat="1" applyFont="1" applyBorder="1" applyAlignment="1">
      <alignment horizontal="center"/>
    </xf>
    <xf numFmtId="170" fontId="17" fillId="0" borderId="0" xfId="0" applyNumberFormat="1" applyFont="1" applyBorder="1" applyAlignment="1">
      <alignment horizontal="center" vertical="center"/>
    </xf>
    <xf numFmtId="168" fontId="16" fillId="0" borderId="0" xfId="0" applyNumberFormat="1" applyFont="1" applyAlignment="1">
      <alignment horizontal="center" vertical="center"/>
    </xf>
    <xf numFmtId="167" fontId="16" fillId="2" borderId="1" xfId="0" applyNumberFormat="1" applyFont="1" applyFill="1" applyBorder="1" applyAlignment="1">
      <alignment horizontal="center" vertical="center"/>
    </xf>
    <xf numFmtId="1" fontId="16" fillId="2" borderId="1" xfId="0" applyNumberFormat="1" applyFont="1" applyFill="1" applyBorder="1" applyAlignment="1">
      <alignment horizontal="center" vertical="center"/>
    </xf>
    <xf numFmtId="1" fontId="16" fillId="2" borderId="1" xfId="0" applyNumberFormat="1" applyFont="1" applyFill="1" applyBorder="1" applyAlignment="1">
      <alignment horizontal="center" vertical="center" wrapText="1"/>
    </xf>
    <xf numFmtId="169" fontId="17" fillId="2" borderId="1" xfId="0" applyNumberFormat="1" applyFont="1" applyFill="1" applyBorder="1" applyAlignment="1">
      <alignment horizontal="center" vertical="center"/>
    </xf>
    <xf numFmtId="170" fontId="16" fillId="2" borderId="1" xfId="0" applyNumberFormat="1" applyFont="1" applyFill="1" applyBorder="1" applyAlignment="1">
      <alignment horizontal="center" vertical="center"/>
    </xf>
    <xf numFmtId="168" fontId="16" fillId="2" borderId="1" xfId="0" applyNumberFormat="1" applyFont="1" applyFill="1" applyBorder="1" applyAlignment="1">
      <alignment horizontal="center" vertical="center"/>
    </xf>
    <xf numFmtId="167" fontId="17" fillId="0" borderId="4" xfId="0" applyNumberFormat="1" applyFont="1" applyBorder="1" applyAlignment="1">
      <alignment horizontal="center"/>
    </xf>
    <xf numFmtId="167" fontId="17" fillId="0" borderId="7" xfId="0" applyNumberFormat="1" applyFont="1" applyBorder="1" applyAlignment="1">
      <alignment horizontal="center"/>
    </xf>
    <xf numFmtId="167" fontId="2" fillId="0" borderId="0" xfId="0" applyNumberFormat="1" applyFont="1"/>
    <xf numFmtId="167" fontId="17" fillId="0" borderId="0" xfId="0" applyNumberFormat="1" applyFont="1" applyAlignment="1">
      <alignment vertical="center"/>
    </xf>
    <xf numFmtId="1" fontId="15" fillId="0" borderId="4" xfId="0" applyNumberFormat="1" applyFont="1" applyBorder="1" applyAlignment="1">
      <alignment horizontal="center" vertical="center" wrapText="1"/>
    </xf>
    <xf numFmtId="168" fontId="17" fillId="2" borderId="4" xfId="0" applyNumberFormat="1" applyFont="1" applyFill="1" applyBorder="1"/>
    <xf numFmtId="168" fontId="17" fillId="2" borderId="4" xfId="0" applyNumberFormat="1" applyFont="1" applyFill="1" applyBorder="1" applyAlignment="1">
      <alignment horizontal="center"/>
    </xf>
    <xf numFmtId="171" fontId="17" fillId="2" borderId="4" xfId="0" applyNumberFormat="1" applyFont="1" applyFill="1" applyBorder="1"/>
    <xf numFmtId="9" fontId="17" fillId="0" borderId="4" xfId="23" applyFont="1" applyBorder="1" applyAlignment="1"/>
    <xf numFmtId="170" fontId="17" fillId="0" borderId="4" xfId="0" applyNumberFormat="1" applyFont="1" applyBorder="1" applyAlignment="1">
      <alignment horizontal="center"/>
    </xf>
    <xf numFmtId="167" fontId="17" fillId="0" borderId="12" xfId="0" applyNumberFormat="1" applyFont="1" applyBorder="1" applyAlignment="1">
      <alignment horizontal="center"/>
    </xf>
    <xf numFmtId="167" fontId="17" fillId="0" borderId="0" xfId="0" applyNumberFormat="1" applyFont="1"/>
    <xf numFmtId="168" fontId="17" fillId="2" borderId="7" xfId="0" applyNumberFormat="1" applyFont="1" applyFill="1" applyBorder="1"/>
    <xf numFmtId="168" fontId="17" fillId="2" borderId="7" xfId="0" applyNumberFormat="1" applyFont="1" applyFill="1" applyBorder="1" applyAlignment="1">
      <alignment horizontal="center"/>
    </xf>
    <xf numFmtId="171" fontId="17" fillId="2" borderId="7" xfId="0" applyNumberFormat="1" applyFont="1" applyFill="1" applyBorder="1"/>
    <xf numFmtId="9" fontId="17" fillId="0" borderId="7" xfId="23" applyFont="1" applyBorder="1" applyAlignment="1"/>
    <xf numFmtId="170" fontId="17" fillId="0" borderId="7" xfId="0" applyNumberFormat="1" applyFont="1" applyBorder="1" applyAlignment="1">
      <alignment horizontal="center"/>
    </xf>
    <xf numFmtId="167" fontId="17" fillId="0" borderId="11" xfId="0" applyNumberFormat="1" applyFont="1" applyBorder="1" applyAlignment="1">
      <alignment horizontal="center"/>
    </xf>
    <xf numFmtId="167" fontId="17" fillId="0" borderId="0" xfId="0" applyNumberFormat="1" applyFont="1" applyBorder="1"/>
    <xf numFmtId="167" fontId="17" fillId="0" borderId="0" xfId="0" applyNumberFormat="1" applyFont="1" applyBorder="1" applyAlignment="1">
      <alignment horizontal="center"/>
    </xf>
    <xf numFmtId="167" fontId="18" fillId="2" borderId="25" xfId="0" applyNumberFormat="1" applyFont="1" applyFill="1" applyBorder="1" applyAlignment="1">
      <alignment horizontal="center"/>
    </xf>
    <xf numFmtId="0" fontId="18" fillId="2" borderId="33" xfId="0" applyNumberFormat="1" applyFont="1" applyFill="1" applyBorder="1" applyAlignment="1">
      <alignment horizontal="center"/>
    </xf>
    <xf numFmtId="167" fontId="17" fillId="0" borderId="0" xfId="0" applyNumberFormat="1" applyFont="1" applyFill="1" applyBorder="1" applyAlignment="1">
      <alignment horizontal="center"/>
    </xf>
    <xf numFmtId="1" fontId="17" fillId="0" borderId="0" xfId="0" applyNumberFormat="1" applyFont="1"/>
    <xf numFmtId="1" fontId="17" fillId="0" borderId="0" xfId="0" applyNumberFormat="1" applyFont="1" applyAlignment="1">
      <alignment horizontal="center" vertical="center" wrapText="1"/>
    </xf>
    <xf numFmtId="1" fontId="17" fillId="0" borderId="0" xfId="0" applyNumberFormat="1" applyFont="1" applyAlignment="1">
      <alignment horizontal="center"/>
    </xf>
    <xf numFmtId="167" fontId="17" fillId="0" borderId="0" xfId="0" applyNumberFormat="1" applyFont="1" applyAlignment="1">
      <alignment horizontal="center"/>
    </xf>
    <xf numFmtId="168" fontId="17" fillId="0" borderId="0" xfId="0" applyNumberFormat="1" applyFont="1" applyAlignment="1">
      <alignment horizontal="center"/>
    </xf>
    <xf numFmtId="167" fontId="19" fillId="0" borderId="0" xfId="0" applyNumberFormat="1" applyFont="1" applyAlignment="1">
      <alignment horizontal="center"/>
    </xf>
    <xf numFmtId="167" fontId="16" fillId="0" borderId="0" xfId="0" applyNumberFormat="1" applyFont="1" applyAlignment="1">
      <alignment horizontal="center"/>
    </xf>
    <xf numFmtId="167" fontId="17" fillId="2" borderId="25" xfId="0" applyNumberFormat="1" applyFont="1" applyFill="1" applyBorder="1" applyAlignment="1">
      <alignment horizontal="center"/>
    </xf>
    <xf numFmtId="167" fontId="17" fillId="2" borderId="33" xfId="0" applyNumberFormat="1" applyFont="1" applyFill="1" applyBorder="1" applyAlignment="1">
      <alignment horizontal="center"/>
    </xf>
    <xf numFmtId="171" fontId="17" fillId="2" borderId="4" xfId="0" applyNumberFormat="1" applyFont="1" applyFill="1" applyBorder="1" applyAlignment="1">
      <alignment horizontal="center"/>
    </xf>
    <xf numFmtId="168" fontId="17" fillId="2" borderId="4" xfId="0" applyNumberFormat="1" applyFont="1" applyFill="1" applyBorder="1" applyAlignment="1"/>
    <xf numFmtId="167" fontId="17" fillId="2" borderId="4" xfId="0" applyNumberFormat="1" applyFont="1" applyFill="1" applyBorder="1" applyAlignment="1"/>
    <xf numFmtId="171" fontId="17" fillId="2" borderId="4" xfId="0" applyNumberFormat="1" applyFont="1" applyFill="1" applyBorder="1" applyAlignment="1"/>
    <xf numFmtId="170" fontId="17" fillId="0" borderId="4" xfId="0" applyNumberFormat="1" applyFont="1" applyBorder="1" applyAlignment="1"/>
    <xf numFmtId="167" fontId="17" fillId="0" borderId="0" xfId="0" applyNumberFormat="1" applyFont="1" applyAlignment="1"/>
    <xf numFmtId="168" fontId="17" fillId="2" borderId="7" xfId="0" applyNumberFormat="1" applyFont="1" applyFill="1" applyBorder="1" applyAlignment="1"/>
    <xf numFmtId="167" fontId="17" fillId="2" borderId="7" xfId="0" applyNumberFormat="1" applyFont="1" applyFill="1" applyBorder="1" applyAlignment="1"/>
    <xf numFmtId="171" fontId="17" fillId="2" borderId="7" xfId="0" applyNumberFormat="1" applyFont="1" applyFill="1" applyBorder="1" applyAlignment="1"/>
    <xf numFmtId="170" fontId="17" fillId="0" borderId="7" xfId="0" applyNumberFormat="1" applyFont="1" applyBorder="1" applyAlignment="1"/>
    <xf numFmtId="167" fontId="17" fillId="0" borderId="11" xfId="0" applyNumberFormat="1" applyFont="1" applyBorder="1" applyAlignment="1"/>
    <xf numFmtId="167" fontId="17" fillId="2" borderId="4" xfId="0" applyNumberFormat="1" applyFont="1" applyFill="1" applyBorder="1" applyAlignment="1">
      <alignment horizontal="center"/>
    </xf>
    <xf numFmtId="9" fontId="17" fillId="0" borderId="4" xfId="23" applyFont="1" applyBorder="1" applyAlignment="1">
      <alignment horizontal="center"/>
    </xf>
    <xf numFmtId="171" fontId="17" fillId="2" borderId="7" xfId="0" applyNumberFormat="1" applyFont="1" applyFill="1" applyBorder="1" applyAlignment="1">
      <alignment horizontal="center"/>
    </xf>
    <xf numFmtId="9" fontId="17" fillId="0" borderId="7" xfId="23" applyFont="1" applyBorder="1" applyAlignment="1">
      <alignment horizontal="center"/>
    </xf>
    <xf numFmtId="167" fontId="18" fillId="2" borderId="33" xfId="0" applyNumberFormat="1" applyFont="1" applyFill="1" applyBorder="1" applyAlignment="1">
      <alignment horizontal="center"/>
    </xf>
    <xf numFmtId="167" fontId="16" fillId="0" borderId="0" xfId="0" applyNumberFormat="1" applyFont="1" applyAlignment="1">
      <alignment vertical="center"/>
    </xf>
    <xf numFmtId="0" fontId="8" fillId="0" borderId="0" xfId="24" applyAlignment="1">
      <alignment horizontal="center" vertical="center"/>
    </xf>
    <xf numFmtId="0" fontId="8" fillId="0" borderId="0" xfId="24" applyAlignment="1">
      <alignment horizontal="left" vertical="center"/>
    </xf>
    <xf numFmtId="0" fontId="8" fillId="5" borderId="17" xfId="24" applyFill="1" applyBorder="1" applyAlignment="1">
      <alignment horizontal="left" vertical="center"/>
    </xf>
    <xf numFmtId="0" fontId="8" fillId="5" borderId="0" xfId="24" applyFill="1" applyAlignment="1">
      <alignment horizontal="left" vertical="center"/>
    </xf>
    <xf numFmtId="0" fontId="24" fillId="5" borderId="0" xfId="24" applyFont="1" applyFill="1" applyAlignment="1" applyProtection="1">
      <alignment horizontal="left" vertical="center"/>
      <protection locked="0" hidden="1"/>
    </xf>
    <xf numFmtId="0" fontId="24" fillId="5" borderId="0" xfId="25" applyFont="1" applyFill="1" applyBorder="1" applyAlignment="1" applyProtection="1">
      <alignment horizontal="left" vertical="center"/>
      <protection locked="0" hidden="1"/>
    </xf>
    <xf numFmtId="0" fontId="33" fillId="5" borderId="0" xfId="25" applyFont="1" applyFill="1" applyBorder="1" applyAlignment="1" applyProtection="1">
      <alignment horizontal="left" vertical="center"/>
      <protection locked="0" hidden="1"/>
    </xf>
    <xf numFmtId="0" fontId="24" fillId="5" borderId="21" xfId="24" applyFont="1" applyFill="1" applyBorder="1" applyAlignment="1" applyProtection="1">
      <alignment horizontal="left" vertical="center"/>
      <protection locked="0" hidden="1"/>
    </xf>
    <xf numFmtId="0" fontId="34" fillId="6" borderId="24" xfId="24" applyFont="1" applyFill="1" applyBorder="1" applyAlignment="1" applyProtection="1">
      <alignment horizontal="left" vertical="center"/>
      <protection locked="0" hidden="1"/>
    </xf>
    <xf numFmtId="0" fontId="8" fillId="0" borderId="17" xfId="24" applyBorder="1" applyAlignment="1" applyProtection="1">
      <alignment horizontal="left" vertical="center"/>
      <protection locked="0"/>
    </xf>
    <xf numFmtId="0" fontId="8" fillId="0" borderId="0" xfId="24" applyAlignment="1" applyProtection="1">
      <alignment horizontal="left" vertical="center"/>
      <protection locked="0"/>
    </xf>
    <xf numFmtId="0" fontId="8" fillId="0" borderId="21" xfId="24" applyBorder="1" applyAlignment="1" applyProtection="1">
      <alignment horizontal="left" vertical="center"/>
      <protection locked="0"/>
    </xf>
    <xf numFmtId="166" fontId="4" fillId="0" borderId="16" xfId="0" applyFont="1" applyBorder="1" applyAlignment="1">
      <alignment horizontal="center"/>
    </xf>
    <xf numFmtId="166" fontId="4" fillId="0" borderId="15" xfId="0" applyFont="1" applyBorder="1" applyAlignment="1">
      <alignment horizontal="center"/>
    </xf>
    <xf numFmtId="166" fontId="4" fillId="0" borderId="20" xfId="0" applyFont="1" applyBorder="1" applyAlignment="1">
      <alignment horizontal="center"/>
    </xf>
    <xf numFmtId="166" fontId="5" fillId="0" borderId="19" xfId="0" applyFont="1" applyBorder="1" applyAlignment="1">
      <alignment horizontal="center"/>
    </xf>
    <xf numFmtId="166" fontId="5" fillId="0" borderId="0" xfId="0" applyFont="1" applyAlignment="1">
      <alignment horizontal="center"/>
    </xf>
    <xf numFmtId="166" fontId="5" fillId="0" borderId="21" xfId="0" applyFont="1" applyBorder="1" applyAlignment="1">
      <alignment horizontal="center"/>
    </xf>
    <xf numFmtId="166" fontId="3" fillId="0" borderId="13" xfId="0" applyFont="1" applyBorder="1" applyAlignment="1">
      <alignment horizontal="center"/>
    </xf>
    <xf numFmtId="166" fontId="3" fillId="0" borderId="14" xfId="0" applyFont="1" applyBorder="1" applyAlignment="1">
      <alignment horizontal="center"/>
    </xf>
    <xf numFmtId="166" fontId="3" fillId="0" borderId="17" xfId="0" applyFont="1" applyBorder="1" applyAlignment="1">
      <alignment horizontal="center"/>
    </xf>
    <xf numFmtId="166" fontId="3" fillId="0" borderId="18" xfId="0" applyFont="1" applyBorder="1" applyAlignment="1">
      <alignment horizontal="center"/>
    </xf>
    <xf numFmtId="0" fontId="27" fillId="0" borderId="13" xfId="24" applyFont="1" applyBorder="1" applyAlignment="1">
      <alignment horizontal="left" vertical="center" wrapText="1"/>
    </xf>
    <xf numFmtId="0" fontId="27" fillId="0" borderId="15" xfId="24" applyFont="1" applyBorder="1" applyAlignment="1">
      <alignment horizontal="left" vertical="center" wrapText="1"/>
    </xf>
    <xf numFmtId="0" fontId="27" fillId="0" borderId="20" xfId="24" applyFont="1" applyBorder="1" applyAlignment="1">
      <alignment horizontal="left" vertical="center" wrapText="1"/>
    </xf>
    <xf numFmtId="0" fontId="27" fillId="0" borderId="17" xfId="24" applyFont="1" applyBorder="1" applyAlignment="1">
      <alignment horizontal="left" vertical="center" wrapText="1"/>
    </xf>
    <xf numFmtId="0" fontId="27" fillId="0" borderId="0" xfId="24" applyFont="1" applyAlignment="1">
      <alignment horizontal="left" vertical="center" wrapText="1"/>
    </xf>
    <xf numFmtId="0" fontId="27" fillId="0" borderId="21" xfId="24" applyFont="1" applyBorder="1" applyAlignment="1">
      <alignment horizontal="left" vertical="center" wrapText="1"/>
    </xf>
    <xf numFmtId="0" fontId="27" fillId="0" borderId="45" xfId="24" applyFont="1" applyBorder="1" applyAlignment="1">
      <alignment horizontal="left" vertical="center" wrapText="1"/>
    </xf>
    <xf numFmtId="0" fontId="27" fillId="0" borderId="46" xfId="24" applyFont="1" applyBorder="1" applyAlignment="1">
      <alignment horizontal="left" vertical="center" wrapText="1"/>
    </xf>
    <xf numFmtId="0" fontId="27" fillId="0" borderId="70" xfId="24" applyFont="1" applyBorder="1" applyAlignment="1">
      <alignment horizontal="left" vertical="center" wrapText="1"/>
    </xf>
    <xf numFmtId="0" fontId="25" fillId="0" borderId="24" xfId="26" applyFont="1" applyBorder="1" applyAlignment="1">
      <alignment horizontal="center" vertical="top" wrapText="1"/>
    </xf>
    <xf numFmtId="0" fontId="25" fillId="0" borderId="32" xfId="26" applyFont="1" applyBorder="1" applyAlignment="1">
      <alignment horizontal="center" vertical="top" wrapText="1"/>
    </xf>
    <xf numFmtId="0" fontId="25" fillId="0" borderId="22" xfId="26" applyFont="1" applyBorder="1" applyAlignment="1">
      <alignment horizontal="center" vertical="top" wrapText="1"/>
    </xf>
    <xf numFmtId="0" fontId="27" fillId="0" borderId="24" xfId="26" applyFont="1" applyBorder="1" applyAlignment="1">
      <alignment horizontal="center" vertical="top" wrapText="1"/>
    </xf>
    <xf numFmtId="0" fontId="27" fillId="0" borderId="32" xfId="26" applyFont="1" applyBorder="1" applyAlignment="1">
      <alignment horizontal="center" vertical="top" wrapText="1"/>
    </xf>
    <xf numFmtId="0" fontId="27" fillId="0" borderId="36" xfId="26" applyFont="1" applyBorder="1" applyAlignment="1">
      <alignment horizontal="center" vertical="top" wrapText="1"/>
    </xf>
    <xf numFmtId="0" fontId="8" fillId="0" borderId="48" xfId="26" applyBorder="1" applyAlignment="1">
      <alignment horizontal="center" vertical="center"/>
    </xf>
    <xf numFmtId="0" fontId="8" fillId="0" borderId="37" xfId="26" applyBorder="1" applyAlignment="1">
      <alignment horizontal="center" vertical="center"/>
    </xf>
    <xf numFmtId="0" fontId="8" fillId="0" borderId="38" xfId="26" applyBorder="1" applyAlignment="1">
      <alignment horizontal="center" vertical="center"/>
    </xf>
    <xf numFmtId="0" fontId="8" fillId="0" borderId="35" xfId="26" applyBorder="1" applyAlignment="1">
      <alignment horizontal="center" vertical="center"/>
    </xf>
    <xf numFmtId="0" fontId="8" fillId="0" borderId="39" xfId="26" applyBorder="1" applyAlignment="1">
      <alignment horizontal="center" vertical="center"/>
    </xf>
    <xf numFmtId="0" fontId="25" fillId="7" borderId="67" xfId="24" applyFont="1" applyFill="1" applyBorder="1" applyAlignment="1" applyProtection="1">
      <alignment horizontal="left" vertical="center"/>
      <protection locked="0"/>
    </xf>
    <xf numFmtId="0" fontId="25" fillId="7" borderId="68" xfId="24" applyFont="1" applyFill="1" applyBorder="1" applyAlignment="1" applyProtection="1">
      <alignment horizontal="left" vertical="center"/>
      <protection locked="0"/>
    </xf>
    <xf numFmtId="0" fontId="25" fillId="7" borderId="69" xfId="24" applyFont="1" applyFill="1" applyBorder="1" applyAlignment="1" applyProtection="1">
      <alignment horizontal="left" vertical="center"/>
      <protection locked="0"/>
    </xf>
    <xf numFmtId="0" fontId="8" fillId="7" borderId="17" xfId="24" applyFill="1" applyBorder="1" applyAlignment="1" applyProtection="1">
      <alignment horizontal="left" vertical="center"/>
      <protection locked="0"/>
    </xf>
    <xf numFmtId="0" fontId="8" fillId="7" borderId="0" xfId="24" applyFill="1" applyAlignment="1" applyProtection="1">
      <alignment horizontal="left" vertical="center"/>
      <protection locked="0"/>
    </xf>
    <xf numFmtId="0" fontId="8" fillId="7" borderId="21" xfId="24" applyFill="1" applyBorder="1" applyAlignment="1" applyProtection="1">
      <alignment horizontal="left" vertical="center"/>
      <protection locked="0"/>
    </xf>
    <xf numFmtId="0" fontId="28" fillId="7" borderId="45" xfId="24" applyFont="1" applyFill="1" applyBorder="1" applyAlignment="1" applyProtection="1">
      <alignment horizontal="left" vertical="center"/>
      <protection locked="0"/>
    </xf>
    <xf numFmtId="0" fontId="8" fillId="7" borderId="46" xfId="24" applyFill="1" applyBorder="1" applyAlignment="1" applyProtection="1">
      <alignment horizontal="left" vertical="center"/>
      <protection locked="0"/>
    </xf>
    <xf numFmtId="0" fontId="8" fillId="7" borderId="70" xfId="24" applyFill="1" applyBorder="1" applyAlignment="1" applyProtection="1">
      <alignment horizontal="left" vertical="center"/>
      <protection locked="0"/>
    </xf>
    <xf numFmtId="0" fontId="48" fillId="0" borderId="71" xfId="24" applyFont="1" applyBorder="1" applyAlignment="1" applyProtection="1">
      <alignment horizontal="left" vertical="center"/>
      <protection locked="0"/>
    </xf>
    <xf numFmtId="0" fontId="48" fillId="0" borderId="72" xfId="24" applyFont="1" applyBorder="1" applyAlignment="1" applyProtection="1">
      <alignment horizontal="left" vertical="center"/>
      <protection locked="0"/>
    </xf>
    <xf numFmtId="0" fontId="48" fillId="0" borderId="33" xfId="24" applyFont="1" applyBorder="1" applyAlignment="1" applyProtection="1">
      <alignment horizontal="left" vertical="center"/>
      <protection locked="0"/>
    </xf>
    <xf numFmtId="0" fontId="25" fillId="0" borderId="40" xfId="26" applyFont="1" applyBorder="1" applyAlignment="1">
      <alignment horizontal="center" vertical="top" wrapText="1"/>
    </xf>
    <xf numFmtId="0" fontId="25" fillId="0" borderId="2" xfId="26" applyFont="1" applyBorder="1" applyAlignment="1">
      <alignment horizontal="center" vertical="top" wrapText="1"/>
    </xf>
    <xf numFmtId="0" fontId="8" fillId="6" borderId="34" xfId="24" applyFill="1" applyBorder="1" applyAlignment="1">
      <alignment horizontal="center" vertical="center"/>
    </xf>
    <xf numFmtId="0" fontId="8" fillId="6" borderId="44" xfId="24" applyFill="1" applyBorder="1" applyAlignment="1">
      <alignment horizontal="center" vertical="center"/>
    </xf>
    <xf numFmtId="0" fontId="44" fillId="7" borderId="10" xfId="24" applyFont="1" applyFill="1" applyBorder="1" applyAlignment="1">
      <alignment horizontal="center" vertical="center"/>
    </xf>
    <xf numFmtId="0" fontId="47" fillId="7" borderId="7" xfId="24" applyFont="1" applyFill="1" applyBorder="1" applyAlignment="1">
      <alignment horizontal="center" vertical="center"/>
    </xf>
    <xf numFmtId="0" fontId="47" fillId="7" borderId="11" xfId="24" applyFont="1" applyFill="1" applyBorder="1" applyAlignment="1">
      <alignment horizontal="center" vertical="center"/>
    </xf>
    <xf numFmtId="2" fontId="8" fillId="7" borderId="17" xfId="24" applyNumberFormat="1" applyFill="1" applyBorder="1" applyAlignment="1" applyProtection="1">
      <alignment horizontal="center" vertical="center"/>
      <protection locked="0"/>
    </xf>
    <xf numFmtId="2" fontId="8" fillId="7" borderId="0" xfId="24" applyNumberFormat="1" applyFill="1" applyAlignment="1" applyProtection="1">
      <alignment horizontal="center" vertical="center"/>
      <protection locked="0"/>
    </xf>
    <xf numFmtId="2" fontId="8" fillId="7" borderId="50" xfId="24" applyNumberFormat="1" applyFill="1" applyBorder="1" applyAlignment="1" applyProtection="1">
      <alignment horizontal="center" vertical="center"/>
      <protection locked="0"/>
    </xf>
    <xf numFmtId="2" fontId="8" fillId="7" borderId="52" xfId="24" applyNumberFormat="1" applyFill="1" applyBorder="1" applyAlignment="1" applyProtection="1">
      <alignment horizontal="center" vertical="center"/>
      <protection locked="0"/>
    </xf>
    <xf numFmtId="2" fontId="8" fillId="7" borderId="53" xfId="24" applyNumberFormat="1" applyFill="1" applyBorder="1" applyAlignment="1" applyProtection="1">
      <alignment horizontal="center" vertical="center"/>
      <protection locked="0"/>
    </xf>
    <xf numFmtId="2" fontId="8" fillId="7" borderId="54" xfId="24" applyNumberFormat="1" applyFill="1" applyBorder="1" applyAlignment="1" applyProtection="1">
      <alignment horizontal="center" vertical="center"/>
      <protection locked="0"/>
    </xf>
    <xf numFmtId="0" fontId="8" fillId="7" borderId="51" xfId="24" applyFill="1" applyBorder="1" applyAlignment="1" applyProtection="1">
      <alignment horizontal="center" vertical="center"/>
      <protection locked="0"/>
    </xf>
    <xf numFmtId="0" fontId="8" fillId="7" borderId="0" xfId="24" applyFill="1" applyAlignment="1" applyProtection="1">
      <alignment horizontal="center" vertical="center"/>
      <protection locked="0"/>
    </xf>
    <xf numFmtId="0" fontId="8" fillId="7" borderId="21" xfId="24" applyFill="1" applyBorder="1" applyAlignment="1" applyProtection="1">
      <alignment horizontal="center" vertical="center"/>
      <protection locked="0"/>
    </xf>
    <xf numFmtId="0" fontId="8" fillId="7" borderId="55" xfId="24" applyFill="1" applyBorder="1" applyAlignment="1" applyProtection="1">
      <alignment horizontal="center" vertical="center"/>
      <protection locked="0"/>
    </xf>
    <xf numFmtId="0" fontId="8" fillId="7" borderId="53" xfId="24" applyFill="1" applyBorder="1" applyAlignment="1" applyProtection="1">
      <alignment horizontal="center" vertical="center"/>
      <protection locked="0"/>
    </xf>
    <xf numFmtId="0" fontId="8" fillId="7" borderId="56" xfId="24" applyFill="1" applyBorder="1" applyAlignment="1" applyProtection="1">
      <alignment horizontal="center" vertical="center"/>
      <protection locked="0"/>
    </xf>
    <xf numFmtId="0" fontId="8" fillId="6" borderId="57" xfId="24" applyFill="1" applyBorder="1" applyAlignment="1">
      <alignment horizontal="center" vertical="center"/>
    </xf>
    <xf numFmtId="0" fontId="8" fillId="6" borderId="58" xfId="24" applyFill="1" applyBorder="1" applyAlignment="1">
      <alignment horizontal="center" vertical="center"/>
    </xf>
    <xf numFmtId="0" fontId="8" fillId="6" borderId="59" xfId="24" applyFill="1" applyBorder="1" applyAlignment="1">
      <alignment horizontal="center" vertical="center"/>
    </xf>
    <xf numFmtId="0" fontId="8" fillId="6" borderId="17" xfId="24" applyFill="1" applyBorder="1" applyAlignment="1">
      <alignment horizontal="center" vertical="center"/>
    </xf>
    <xf numFmtId="0" fontId="8" fillId="6" borderId="0" xfId="24" applyFill="1" applyAlignment="1">
      <alignment horizontal="center" vertical="center"/>
    </xf>
    <xf numFmtId="0" fontId="8" fillId="6" borderId="50" xfId="24" applyFill="1" applyBorder="1" applyAlignment="1">
      <alignment horizontal="center" vertical="center"/>
    </xf>
    <xf numFmtId="0" fontId="8" fillId="6" borderId="62" xfId="24" applyFill="1" applyBorder="1" applyAlignment="1">
      <alignment horizontal="center" vertical="center"/>
    </xf>
    <xf numFmtId="0" fontId="8" fillId="6" borderId="63" xfId="24" applyFill="1" applyBorder="1" applyAlignment="1">
      <alignment horizontal="center" vertical="center"/>
    </xf>
    <xf numFmtId="0" fontId="8" fillId="6" borderId="64" xfId="24" applyFill="1" applyBorder="1" applyAlignment="1">
      <alignment horizontal="center" vertical="center"/>
    </xf>
    <xf numFmtId="0" fontId="8" fillId="6" borderId="60" xfId="24" applyFill="1" applyBorder="1" applyAlignment="1">
      <alignment horizontal="center" vertical="center"/>
    </xf>
    <xf numFmtId="0" fontId="8" fillId="6" borderId="61" xfId="24" applyFill="1" applyBorder="1" applyAlignment="1">
      <alignment horizontal="center" vertical="center"/>
    </xf>
    <xf numFmtId="0" fontId="8" fillId="6" borderId="51" xfId="24" applyFill="1" applyBorder="1" applyAlignment="1">
      <alignment horizontal="center" vertical="center"/>
    </xf>
    <xf numFmtId="0" fontId="8" fillId="6" borderId="21" xfId="24" applyFill="1" applyBorder="1" applyAlignment="1">
      <alignment horizontal="center" vertical="center"/>
    </xf>
    <xf numFmtId="0" fontId="25" fillId="7" borderId="65" xfId="24" applyFont="1" applyFill="1" applyBorder="1" applyAlignment="1" applyProtection="1">
      <alignment horizontal="left" vertical="center" wrapText="1"/>
      <protection locked="0"/>
    </xf>
    <xf numFmtId="0" fontId="27" fillId="7" borderId="63" xfId="24" applyFont="1" applyFill="1" applyBorder="1" applyAlignment="1" applyProtection="1">
      <alignment horizontal="left" vertical="center"/>
      <protection locked="0"/>
    </xf>
    <xf numFmtId="0" fontId="25" fillId="7" borderId="63" xfId="24" applyFont="1" applyFill="1" applyBorder="1" applyAlignment="1" applyProtection="1">
      <alignment horizontal="left" vertical="center" wrapText="1"/>
      <protection locked="0"/>
    </xf>
    <xf numFmtId="0" fontId="27" fillId="6" borderId="63" xfId="24" applyFont="1" applyFill="1" applyBorder="1" applyAlignment="1" applyProtection="1">
      <alignment horizontal="left" vertical="center" wrapText="1"/>
      <protection locked="0"/>
    </xf>
    <xf numFmtId="0" fontId="27" fillId="6" borderId="63" xfId="24" applyFont="1" applyFill="1" applyBorder="1" applyAlignment="1" applyProtection="1">
      <alignment horizontal="left" vertical="center"/>
      <protection locked="0"/>
    </xf>
    <xf numFmtId="0" fontId="31" fillId="6" borderId="63" xfId="24" applyFont="1" applyFill="1" applyBorder="1" applyAlignment="1" applyProtection="1">
      <alignment horizontal="left" vertical="center" wrapText="1"/>
      <protection locked="0"/>
    </xf>
    <xf numFmtId="0" fontId="27" fillId="6" borderId="66" xfId="24" applyFont="1" applyFill="1" applyBorder="1" applyAlignment="1" applyProtection="1">
      <alignment horizontal="left" vertical="center"/>
      <protection locked="0"/>
    </xf>
    <xf numFmtId="0" fontId="27" fillId="5" borderId="26" xfId="24" applyFont="1" applyFill="1" applyBorder="1" applyAlignment="1">
      <alignment horizontal="center" vertical="center"/>
    </xf>
    <xf numFmtId="0" fontId="27" fillId="5" borderId="4" xfId="24" applyFont="1" applyFill="1" applyBorder="1" applyAlignment="1">
      <alignment horizontal="center" vertical="center"/>
    </xf>
    <xf numFmtId="0" fontId="43" fillId="6" borderId="4" xfId="24" applyFont="1" applyFill="1" applyBorder="1" applyAlignment="1">
      <alignment horizontal="center" vertical="center"/>
    </xf>
    <xf numFmtId="0" fontId="27" fillId="6" borderId="4" xfId="24" applyFont="1" applyFill="1" applyBorder="1" applyAlignment="1">
      <alignment horizontal="center" vertical="center"/>
    </xf>
    <xf numFmtId="0" fontId="27" fillId="6" borderId="34" xfId="24" applyFont="1" applyFill="1" applyBorder="1" applyAlignment="1">
      <alignment horizontal="center" vertical="center"/>
    </xf>
    <xf numFmtId="0" fontId="27" fillId="6" borderId="42" xfId="24" applyFont="1" applyFill="1" applyBorder="1" applyAlignment="1">
      <alignment horizontal="center" vertical="center"/>
    </xf>
    <xf numFmtId="0" fontId="27" fillId="6" borderId="43" xfId="24" applyFont="1" applyFill="1" applyBorder="1" applyAlignment="1">
      <alignment horizontal="center" vertical="center"/>
    </xf>
    <xf numFmtId="0" fontId="30" fillId="6" borderId="4" xfId="24" applyFont="1" applyFill="1" applyBorder="1" applyAlignment="1">
      <alignment horizontal="center" vertical="center"/>
    </xf>
    <xf numFmtId="0" fontId="8" fillId="6" borderId="4" xfId="24" applyFill="1" applyBorder="1" applyAlignment="1">
      <alignment horizontal="center" vertical="center"/>
    </xf>
    <xf numFmtId="0" fontId="24" fillId="6" borderId="4" xfId="24" applyFont="1" applyFill="1" applyBorder="1" applyAlignment="1">
      <alignment horizontal="center" vertical="center"/>
    </xf>
    <xf numFmtId="0" fontId="8" fillId="6" borderId="42" xfId="24" applyFill="1" applyBorder="1" applyAlignment="1">
      <alignment horizontal="center" vertical="center"/>
    </xf>
    <xf numFmtId="0" fontId="8" fillId="6" borderId="43" xfId="24" applyFill="1" applyBorder="1" applyAlignment="1">
      <alignment horizontal="center" vertical="center"/>
    </xf>
    <xf numFmtId="0" fontId="25" fillId="5" borderId="24" xfId="24" applyFont="1" applyFill="1" applyBorder="1" applyAlignment="1">
      <alignment horizontal="center" vertical="center" wrapText="1"/>
    </xf>
    <xf numFmtId="0" fontId="27" fillId="5" borderId="36" xfId="24" applyFont="1" applyFill="1" applyBorder="1" applyAlignment="1">
      <alignment horizontal="center" vertical="center"/>
    </xf>
    <xf numFmtId="0" fontId="44" fillId="0" borderId="30" xfId="24" applyFont="1" applyBorder="1" applyAlignment="1" applyProtection="1">
      <alignment horizontal="center" vertical="top" wrapText="1"/>
      <protection locked="0"/>
    </xf>
    <xf numFmtId="0" fontId="47" fillId="0" borderId="5" xfId="24" applyFont="1" applyBorder="1" applyAlignment="1" applyProtection="1">
      <alignment horizontal="center" vertical="top"/>
      <protection locked="0"/>
    </xf>
    <xf numFmtId="0" fontId="47" fillId="0" borderId="49" xfId="24" applyFont="1" applyBorder="1" applyAlignment="1" applyProtection="1">
      <alignment horizontal="center" vertical="top"/>
      <protection locked="0"/>
    </xf>
    <xf numFmtId="0" fontId="25" fillId="5" borderId="8" xfId="24" applyFont="1" applyFill="1" applyBorder="1" applyAlignment="1">
      <alignment horizontal="center" vertical="center" wrapText="1"/>
    </xf>
    <xf numFmtId="0" fontId="27" fillId="5" borderId="2" xfId="24" applyFont="1" applyFill="1" applyBorder="1" applyAlignment="1">
      <alignment horizontal="center" vertical="center"/>
    </xf>
    <xf numFmtId="0" fontId="31" fillId="5" borderId="2" xfId="24" applyFont="1" applyFill="1" applyBorder="1" applyAlignment="1">
      <alignment horizontal="center" vertical="center" wrapText="1"/>
    </xf>
    <xf numFmtId="0" fontId="25" fillId="5" borderId="2" xfId="24" applyFont="1" applyFill="1" applyBorder="1" applyAlignment="1">
      <alignment horizontal="center" vertical="center" wrapText="1"/>
    </xf>
    <xf numFmtId="0" fontId="27" fillId="5" borderId="24" xfId="24" applyFont="1" applyFill="1" applyBorder="1" applyAlignment="1">
      <alignment horizontal="center" vertical="center" wrapText="1"/>
    </xf>
    <xf numFmtId="0" fontId="27" fillId="5" borderId="32" xfId="24" applyFont="1" applyFill="1" applyBorder="1" applyAlignment="1">
      <alignment horizontal="center" vertical="center"/>
    </xf>
    <xf numFmtId="0" fontId="27" fillId="5" borderId="22" xfId="24" applyFont="1" applyFill="1" applyBorder="1" applyAlignment="1">
      <alignment horizontal="center" vertical="center"/>
    </xf>
    <xf numFmtId="0" fontId="25" fillId="5" borderId="22" xfId="24" applyFont="1" applyFill="1" applyBorder="1" applyAlignment="1">
      <alignment horizontal="center" vertical="center" wrapText="1"/>
    </xf>
    <xf numFmtId="0" fontId="27" fillId="5" borderId="24" xfId="24" applyFont="1" applyFill="1" applyBorder="1" applyAlignment="1">
      <alignment horizontal="center" vertical="center"/>
    </xf>
    <xf numFmtId="0" fontId="25" fillId="5" borderId="48" xfId="24" applyFont="1" applyFill="1" applyBorder="1" applyAlignment="1">
      <alignment horizontal="left" vertical="center"/>
    </xf>
    <xf numFmtId="0" fontId="27" fillId="5" borderId="37" xfId="24" applyFont="1" applyFill="1" applyBorder="1" applyAlignment="1">
      <alignment horizontal="left" vertical="center"/>
    </xf>
    <xf numFmtId="0" fontId="27" fillId="5" borderId="38" xfId="24" applyFont="1" applyFill="1" applyBorder="1" applyAlignment="1">
      <alignment horizontal="left" vertical="center"/>
    </xf>
    <xf numFmtId="0" fontId="27" fillId="6" borderId="37" xfId="24" applyFont="1" applyFill="1" applyBorder="1" applyAlignment="1">
      <alignment horizontal="center" vertical="center"/>
    </xf>
    <xf numFmtId="0" fontId="27" fillId="6" borderId="38" xfId="24" applyFont="1" applyFill="1" applyBorder="1" applyAlignment="1">
      <alignment horizontal="center" vertical="center"/>
    </xf>
    <xf numFmtId="173" fontId="25" fillId="5" borderId="7" xfId="24" applyNumberFormat="1" applyFont="1" applyFill="1" applyBorder="1" applyAlignment="1">
      <alignment horizontal="left" vertical="center"/>
    </xf>
    <xf numFmtId="173" fontId="27" fillId="5" borderId="7" xfId="24" applyNumberFormat="1" applyFont="1" applyFill="1" applyBorder="1" applyAlignment="1">
      <alignment horizontal="left" vertical="center"/>
    </xf>
    <xf numFmtId="0" fontId="27" fillId="6" borderId="7" xfId="24" applyFont="1" applyFill="1" applyBorder="1" applyAlignment="1">
      <alignment horizontal="center" vertical="center"/>
    </xf>
    <xf numFmtId="0" fontId="27" fillId="6" borderId="35" xfId="24" applyFont="1" applyFill="1" applyBorder="1" applyAlignment="1">
      <alignment horizontal="center" vertical="center"/>
    </xf>
    <xf numFmtId="0" fontId="27" fillId="6" borderId="39" xfId="24" applyFont="1" applyFill="1" applyBorder="1" applyAlignment="1">
      <alignment horizontal="center" vertical="center"/>
    </xf>
    <xf numFmtId="0" fontId="25" fillId="5" borderId="41" xfId="24" applyFont="1" applyFill="1" applyBorder="1" applyAlignment="1">
      <alignment horizontal="left" vertical="center"/>
    </xf>
    <xf numFmtId="0" fontId="27" fillId="5" borderId="42" xfId="24" applyFont="1" applyFill="1" applyBorder="1" applyAlignment="1">
      <alignment horizontal="left" vertical="center"/>
    </xf>
    <xf numFmtId="0" fontId="27" fillId="5" borderId="43" xfId="24" applyFont="1" applyFill="1" applyBorder="1" applyAlignment="1">
      <alignment horizontal="left" vertical="center"/>
    </xf>
    <xf numFmtId="173" fontId="25" fillId="5" borderId="4" xfId="24" applyNumberFormat="1" applyFont="1" applyFill="1" applyBorder="1" applyAlignment="1">
      <alignment horizontal="left" vertical="center"/>
    </xf>
    <xf numFmtId="173" fontId="27" fillId="5" borderId="4" xfId="24" applyNumberFormat="1" applyFont="1" applyFill="1" applyBorder="1" applyAlignment="1">
      <alignment horizontal="left" vertical="center"/>
    </xf>
    <xf numFmtId="0" fontId="27" fillId="6" borderId="44" xfId="24" applyFont="1" applyFill="1" applyBorder="1" applyAlignment="1">
      <alignment horizontal="center" vertical="center"/>
    </xf>
    <xf numFmtId="0" fontId="43" fillId="5" borderId="34" xfId="24" applyFont="1" applyFill="1" applyBorder="1" applyAlignment="1">
      <alignment horizontal="left" vertical="center"/>
    </xf>
    <xf numFmtId="0" fontId="25" fillId="5" borderId="42" xfId="24" applyFont="1" applyFill="1" applyBorder="1" applyAlignment="1">
      <alignment horizontal="left" vertical="center"/>
    </xf>
    <xf numFmtId="0" fontId="25" fillId="5" borderId="43" xfId="24" applyFont="1" applyFill="1" applyBorder="1" applyAlignment="1">
      <alignment horizontal="left" vertical="center"/>
    </xf>
    <xf numFmtId="0" fontId="27" fillId="5" borderId="41" xfId="24" applyFont="1" applyFill="1" applyBorder="1" applyAlignment="1">
      <alignment horizontal="left" vertical="center" wrapText="1"/>
    </xf>
    <xf numFmtId="0" fontId="25" fillId="5" borderId="4" xfId="24" applyFont="1" applyFill="1" applyBorder="1" applyAlignment="1">
      <alignment horizontal="left" vertical="center" wrapText="1"/>
    </xf>
    <xf numFmtId="0" fontId="27" fillId="5" borderId="4" xfId="24" applyFont="1" applyFill="1" applyBorder="1" applyAlignment="1">
      <alignment horizontal="left" vertical="center"/>
    </xf>
    <xf numFmtId="0" fontId="25" fillId="5" borderId="4" xfId="24" applyFont="1" applyFill="1" applyBorder="1" applyAlignment="1">
      <alignment horizontal="left" vertical="center"/>
    </xf>
    <xf numFmtId="0" fontId="26" fillId="5" borderId="4" xfId="24" applyFont="1" applyFill="1" applyBorder="1" applyAlignment="1">
      <alignment horizontal="left" vertical="center"/>
    </xf>
    <xf numFmtId="0" fontId="35" fillId="0" borderId="45" xfId="24" applyFont="1" applyBorder="1" applyAlignment="1">
      <alignment horizontal="left" vertical="center" wrapText="1"/>
    </xf>
    <xf numFmtId="0" fontId="8" fillId="0" borderId="46" xfId="24" applyBorder="1" applyAlignment="1">
      <alignment horizontal="left" vertical="center"/>
    </xf>
    <xf numFmtId="0" fontId="8" fillId="0" borderId="47" xfId="24" applyBorder="1" applyAlignment="1">
      <alignment horizontal="left" vertical="center"/>
    </xf>
    <xf numFmtId="0" fontId="30" fillId="6" borderId="35" xfId="24" applyFont="1" applyFill="1" applyBorder="1" applyAlignment="1">
      <alignment horizontal="left" vertical="center"/>
    </xf>
    <xf numFmtId="0" fontId="30" fillId="6" borderId="37" xfId="24" applyFont="1" applyFill="1" applyBorder="1" applyAlignment="1">
      <alignment horizontal="left" vertical="center"/>
    </xf>
    <xf numFmtId="0" fontId="30" fillId="6" borderId="39" xfId="24" applyFont="1" applyFill="1" applyBorder="1" applyAlignment="1">
      <alignment horizontal="left" vertical="center"/>
    </xf>
    <xf numFmtId="0" fontId="25" fillId="0" borderId="8" xfId="24" applyFont="1" applyBorder="1" applyAlignment="1" applyProtection="1">
      <alignment horizontal="center" vertical="center"/>
      <protection locked="0"/>
    </xf>
    <xf numFmtId="0" fontId="27" fillId="0" borderId="2" xfId="24" applyFont="1" applyBorder="1" applyAlignment="1" applyProtection="1">
      <alignment horizontal="center" vertical="center"/>
      <protection locked="0"/>
    </xf>
    <xf numFmtId="0" fontId="25" fillId="0" borderId="2" xfId="24" applyFont="1" applyBorder="1" applyAlignment="1" applyProtection="1">
      <alignment horizontal="center" vertical="center"/>
      <protection locked="0"/>
    </xf>
    <xf numFmtId="0" fontId="27" fillId="0" borderId="9" xfId="24" applyFont="1" applyBorder="1" applyAlignment="1" applyProtection="1">
      <alignment horizontal="center" vertical="center"/>
      <protection locked="0"/>
    </xf>
    <xf numFmtId="0" fontId="27" fillId="5" borderId="41" xfId="24" applyFont="1" applyFill="1" applyBorder="1" applyAlignment="1">
      <alignment horizontal="left" vertical="center"/>
    </xf>
    <xf numFmtId="0" fontId="27" fillId="6" borderId="12" xfId="24" applyFont="1" applyFill="1" applyBorder="1" applyAlignment="1">
      <alignment horizontal="center" vertical="center"/>
    </xf>
    <xf numFmtId="0" fontId="25" fillId="0" borderId="41" xfId="24" applyFont="1" applyBorder="1" applyAlignment="1">
      <alignment horizontal="left" vertical="top" wrapText="1"/>
    </xf>
    <xf numFmtId="0" fontId="25" fillId="0" borderId="42" xfId="24" applyFont="1" applyBorder="1" applyAlignment="1">
      <alignment horizontal="left" vertical="top" wrapText="1"/>
    </xf>
    <xf numFmtId="0" fontId="25" fillId="0" borderId="43" xfId="24" applyFont="1" applyBorder="1" applyAlignment="1">
      <alignment horizontal="left" vertical="top" wrapText="1"/>
    </xf>
    <xf numFmtId="0" fontId="25" fillId="7" borderId="34" xfId="24" applyFont="1" applyFill="1" applyBorder="1" applyAlignment="1" applyProtection="1">
      <alignment horizontal="left" vertical="top" wrapText="1"/>
      <protection locked="0" hidden="1"/>
    </xf>
    <xf numFmtId="0" fontId="27" fillId="7" borderId="42" xfId="24" applyFont="1" applyFill="1" applyBorder="1" applyAlignment="1" applyProtection="1">
      <alignment horizontal="left" vertical="top"/>
      <protection locked="0" hidden="1"/>
    </xf>
    <xf numFmtId="0" fontId="38" fillId="7" borderId="42" xfId="24" applyFont="1" applyFill="1" applyBorder="1" applyAlignment="1" applyProtection="1">
      <alignment horizontal="left" vertical="top" wrapText="1"/>
      <protection locked="0" hidden="1"/>
    </xf>
    <xf numFmtId="0" fontId="25" fillId="7" borderId="42" xfId="24" applyFont="1" applyFill="1" applyBorder="1" applyAlignment="1" applyProtection="1">
      <alignment horizontal="left" vertical="top" wrapText="1"/>
      <protection locked="0" hidden="1"/>
    </xf>
    <xf numFmtId="0" fontId="38" fillId="7" borderId="43" xfId="24" applyFont="1" applyFill="1" applyBorder="1" applyAlignment="1" applyProtection="1">
      <alignment horizontal="left" vertical="top" wrapText="1"/>
      <protection locked="0" hidden="1"/>
    </xf>
    <xf numFmtId="0" fontId="25" fillId="0" borderId="34" xfId="24" applyFont="1" applyBorder="1" applyAlignment="1">
      <alignment horizontal="left" vertical="center" wrapText="1"/>
    </xf>
    <xf numFmtId="0" fontId="25" fillId="0" borderId="42" xfId="24" applyFont="1" applyBorder="1" applyAlignment="1">
      <alignment horizontal="left" vertical="center" wrapText="1"/>
    </xf>
    <xf numFmtId="0" fontId="25" fillId="0" borderId="43" xfId="24" applyFont="1" applyBorder="1" applyAlignment="1">
      <alignment horizontal="left" vertical="center" wrapText="1"/>
    </xf>
    <xf numFmtId="0" fontId="25" fillId="0" borderId="41" xfId="24" applyFont="1" applyBorder="1" applyAlignment="1">
      <alignment horizontal="left" vertical="center" wrapText="1"/>
    </xf>
    <xf numFmtId="0" fontId="27" fillId="0" borderId="42" xfId="24" applyFont="1" applyBorder="1" applyAlignment="1">
      <alignment horizontal="left" vertical="center"/>
    </xf>
    <xf numFmtId="0" fontId="27" fillId="0" borderId="43" xfId="24" applyFont="1" applyBorder="1" applyAlignment="1">
      <alignment horizontal="left" vertical="center"/>
    </xf>
    <xf numFmtId="0" fontId="30" fillId="6" borderId="34" xfId="24" applyFont="1" applyFill="1" applyBorder="1" applyAlignment="1" applyProtection="1">
      <alignment horizontal="left" vertical="center"/>
      <protection locked="0" hidden="1"/>
    </xf>
    <xf numFmtId="0" fontId="30" fillId="6" borderId="42" xfId="24" applyFont="1" applyFill="1" applyBorder="1" applyAlignment="1" applyProtection="1">
      <alignment horizontal="left" vertical="center"/>
      <protection locked="0" hidden="1"/>
    </xf>
    <xf numFmtId="0" fontId="30" fillId="6" borderId="43" xfId="24" applyFont="1" applyFill="1" applyBorder="1" applyAlignment="1" applyProtection="1">
      <alignment horizontal="left" vertical="center"/>
      <protection locked="0" hidden="1"/>
    </xf>
    <xf numFmtId="0" fontId="25" fillId="5" borderId="34" xfId="24" applyFont="1" applyFill="1" applyBorder="1" applyAlignment="1" applyProtection="1">
      <alignment horizontal="left" vertical="center" wrapText="1"/>
      <protection locked="0" hidden="1"/>
    </xf>
    <xf numFmtId="0" fontId="25" fillId="5" borderId="42" xfId="24" applyFont="1" applyFill="1" applyBorder="1" applyAlignment="1" applyProtection="1">
      <alignment horizontal="left" vertical="center" wrapText="1"/>
      <protection locked="0" hidden="1"/>
    </xf>
    <xf numFmtId="0" fontId="25" fillId="5" borderId="43" xfId="24" applyFont="1" applyFill="1" applyBorder="1" applyAlignment="1" applyProtection="1">
      <alignment horizontal="left" vertical="center" wrapText="1"/>
      <protection locked="0" hidden="1"/>
    </xf>
    <xf numFmtId="0" fontId="25" fillId="6" borderId="34" xfId="24" applyFont="1" applyFill="1" applyBorder="1" applyAlignment="1" applyProtection="1">
      <alignment horizontal="left" vertical="center" wrapText="1"/>
      <protection locked="0" hidden="1"/>
    </xf>
    <xf numFmtId="0" fontId="25" fillId="6" borderId="42" xfId="24" applyFont="1" applyFill="1" applyBorder="1" applyAlignment="1" applyProtection="1">
      <alignment horizontal="left" vertical="center" wrapText="1"/>
      <protection locked="0" hidden="1"/>
    </xf>
    <xf numFmtId="0" fontId="25" fillId="6" borderId="43" xfId="24" applyFont="1" applyFill="1" applyBorder="1" applyAlignment="1" applyProtection="1">
      <alignment horizontal="left" vertical="center" wrapText="1"/>
      <protection locked="0" hidden="1"/>
    </xf>
    <xf numFmtId="0" fontId="25" fillId="0" borderId="34" xfId="24" applyFont="1" applyBorder="1" applyAlignment="1" applyProtection="1">
      <alignment horizontal="left" vertical="center" wrapText="1"/>
      <protection locked="0" hidden="1"/>
    </xf>
    <xf numFmtId="0" fontId="25" fillId="0" borderId="42" xfId="24" applyFont="1" applyBorder="1" applyAlignment="1" applyProtection="1">
      <alignment horizontal="left" vertical="center" wrapText="1"/>
      <protection locked="0" hidden="1"/>
    </xf>
    <xf numFmtId="0" fontId="25" fillId="0" borderId="43" xfId="24" applyFont="1" applyBorder="1" applyAlignment="1" applyProtection="1">
      <alignment horizontal="left" vertical="center" wrapText="1"/>
      <protection locked="0" hidden="1"/>
    </xf>
    <xf numFmtId="0" fontId="25" fillId="6" borderId="34" xfId="24" applyFont="1" applyFill="1" applyBorder="1" applyAlignment="1" applyProtection="1">
      <alignment horizontal="center" vertical="center" wrapText="1"/>
      <protection locked="0" hidden="1"/>
    </xf>
    <xf numFmtId="0" fontId="25" fillId="6" borderId="42" xfId="24" applyFont="1" applyFill="1" applyBorder="1" applyAlignment="1" applyProtection="1">
      <alignment horizontal="center" vertical="center" wrapText="1"/>
      <protection locked="0" hidden="1"/>
    </xf>
    <xf numFmtId="0" fontId="25" fillId="6" borderId="44" xfId="24" applyFont="1" applyFill="1" applyBorder="1" applyAlignment="1" applyProtection="1">
      <alignment horizontal="center" vertical="center" wrapText="1"/>
      <protection locked="0" hidden="1"/>
    </xf>
    <xf numFmtId="0" fontId="25" fillId="5" borderId="40" xfId="24" applyFont="1" applyFill="1" applyBorder="1" applyAlignment="1">
      <alignment horizontal="left" vertical="center" wrapText="1"/>
    </xf>
    <xf numFmtId="0" fontId="27" fillId="5" borderId="32" xfId="24" applyFont="1" applyFill="1" applyBorder="1" applyAlignment="1">
      <alignment horizontal="left" vertical="center"/>
    </xf>
    <xf numFmtId="0" fontId="27" fillId="5" borderId="22" xfId="24" applyFont="1" applyFill="1" applyBorder="1" applyAlignment="1">
      <alignment horizontal="left" vertical="center"/>
    </xf>
    <xf numFmtId="0" fontId="35" fillId="6" borderId="32" xfId="24" applyFont="1" applyFill="1" applyBorder="1" applyAlignment="1" applyProtection="1">
      <alignment horizontal="left" vertical="center"/>
      <protection locked="0" hidden="1"/>
    </xf>
    <xf numFmtId="0" fontId="35" fillId="6" borderId="22" xfId="24" applyFont="1" applyFill="1" applyBorder="1" applyAlignment="1" applyProtection="1">
      <alignment horizontal="left" vertical="center"/>
      <protection locked="0" hidden="1"/>
    </xf>
    <xf numFmtId="0" fontId="25" fillId="5" borderId="24" xfId="24" applyFont="1" applyFill="1" applyBorder="1" applyAlignment="1">
      <alignment horizontal="left" vertical="center" wrapText="1"/>
    </xf>
    <xf numFmtId="0" fontId="25" fillId="5" borderId="32" xfId="24" applyFont="1" applyFill="1" applyBorder="1" applyAlignment="1">
      <alignment horizontal="left" vertical="center" wrapText="1"/>
    </xf>
    <xf numFmtId="0" fontId="25" fillId="5" borderId="22" xfId="24" applyFont="1" applyFill="1" applyBorder="1" applyAlignment="1">
      <alignment horizontal="left" vertical="center" wrapText="1"/>
    </xf>
    <xf numFmtId="0" fontId="25" fillId="6" borderId="32" xfId="24" applyFont="1" applyFill="1" applyBorder="1" applyAlignment="1">
      <alignment horizontal="center" vertical="center" wrapText="1"/>
    </xf>
    <xf numFmtId="0" fontId="25" fillId="6" borderId="36" xfId="24" applyFont="1" applyFill="1" applyBorder="1" applyAlignment="1">
      <alignment horizontal="center" vertical="center" wrapText="1"/>
    </xf>
    <xf numFmtId="0" fontId="8" fillId="6" borderId="34" xfId="24" applyFill="1" applyBorder="1" applyAlignment="1" applyProtection="1">
      <alignment horizontal="left" vertical="center"/>
      <protection locked="0" hidden="1"/>
    </xf>
    <xf numFmtId="0" fontId="8" fillId="6" borderId="42" xfId="24" applyFill="1" applyBorder="1" applyAlignment="1" applyProtection="1">
      <alignment horizontal="left" vertical="center"/>
      <protection locked="0" hidden="1"/>
    </xf>
    <xf numFmtId="0" fontId="8" fillId="6" borderId="43" xfId="24" applyFill="1" applyBorder="1" applyAlignment="1" applyProtection="1">
      <alignment horizontal="left" vertical="center"/>
      <protection locked="0" hidden="1"/>
    </xf>
    <xf numFmtId="0" fontId="25" fillId="6" borderId="34" xfId="24" applyFont="1" applyFill="1" applyBorder="1" applyAlignment="1">
      <alignment horizontal="left" vertical="center" wrapText="1"/>
    </xf>
    <xf numFmtId="0" fontId="25" fillId="6" borderId="42" xfId="24" applyFont="1" applyFill="1" applyBorder="1" applyAlignment="1">
      <alignment horizontal="left" vertical="center" wrapText="1"/>
    </xf>
    <xf numFmtId="0" fontId="25" fillId="6" borderId="43" xfId="24" applyFont="1" applyFill="1" applyBorder="1" applyAlignment="1">
      <alignment horizontal="left" vertical="center" wrapText="1"/>
    </xf>
    <xf numFmtId="0" fontId="25" fillId="6" borderId="34" xfId="24" applyFont="1" applyFill="1" applyBorder="1" applyAlignment="1">
      <alignment horizontal="center" vertical="center" wrapText="1"/>
    </xf>
    <xf numFmtId="0" fontId="25" fillId="6" borderId="42" xfId="24" applyFont="1" applyFill="1" applyBorder="1" applyAlignment="1">
      <alignment horizontal="center" vertical="center" wrapText="1"/>
    </xf>
    <xf numFmtId="0" fontId="25" fillId="6" borderId="44" xfId="24" applyFont="1" applyFill="1" applyBorder="1" applyAlignment="1">
      <alignment horizontal="center" vertical="center" wrapText="1"/>
    </xf>
    <xf numFmtId="0" fontId="25" fillId="5" borderId="10" xfId="24" applyFont="1" applyFill="1" applyBorder="1" applyAlignment="1">
      <alignment horizontal="left" vertical="center" wrapText="1"/>
    </xf>
    <xf numFmtId="0" fontId="27" fillId="5" borderId="7" xfId="24" applyFont="1" applyFill="1" applyBorder="1" applyAlignment="1">
      <alignment horizontal="left" vertical="center"/>
    </xf>
    <xf numFmtId="0" fontId="8" fillId="6" borderId="4" xfId="24" applyFill="1" applyBorder="1" applyAlignment="1" applyProtection="1">
      <alignment horizontal="left" vertical="center"/>
      <protection locked="0" hidden="1"/>
    </xf>
    <xf numFmtId="0" fontId="8" fillId="6" borderId="12" xfId="24" applyFill="1" applyBorder="1" applyAlignment="1" applyProtection="1">
      <alignment horizontal="left" vertical="center"/>
      <protection locked="0" hidden="1"/>
    </xf>
    <xf numFmtId="0" fontId="30" fillId="6" borderId="38" xfId="24" applyFont="1" applyFill="1" applyBorder="1" applyAlignment="1">
      <alignment horizontal="left" vertical="center"/>
    </xf>
    <xf numFmtId="0" fontId="25" fillId="0" borderId="35" xfId="24" applyFont="1" applyBorder="1" applyAlignment="1">
      <alignment horizontal="left" vertical="center" wrapText="1"/>
    </xf>
    <xf numFmtId="0" fontId="25" fillId="0" borderId="37" xfId="24" applyFont="1" applyBorder="1" applyAlignment="1">
      <alignment horizontal="left" vertical="center" wrapText="1"/>
    </xf>
    <xf numFmtId="0" fontId="25" fillId="0" borderId="38" xfId="24" applyFont="1" applyBorder="1" applyAlignment="1">
      <alignment horizontal="left" vertical="center" wrapText="1"/>
    </xf>
    <xf numFmtId="0" fontId="25" fillId="6" borderId="35" xfId="24" applyFont="1" applyFill="1" applyBorder="1" applyAlignment="1">
      <alignment horizontal="left" vertical="center" wrapText="1"/>
    </xf>
    <xf numFmtId="0" fontId="25" fillId="6" borderId="37" xfId="24" applyFont="1" applyFill="1" applyBorder="1" applyAlignment="1">
      <alignment horizontal="left" vertical="center" wrapText="1"/>
    </xf>
    <xf numFmtId="0" fontId="25" fillId="6" borderId="38" xfId="24" applyFont="1" applyFill="1" applyBorder="1" applyAlignment="1">
      <alignment horizontal="left" vertical="center" wrapText="1"/>
    </xf>
    <xf numFmtId="0" fontId="25" fillId="6" borderId="37" xfId="24" applyFont="1" applyFill="1" applyBorder="1" applyAlignment="1">
      <alignment horizontal="center" vertical="center" wrapText="1"/>
    </xf>
    <xf numFmtId="0" fontId="25" fillId="6" borderId="39" xfId="24" applyFont="1" applyFill="1" applyBorder="1" applyAlignment="1">
      <alignment horizontal="center" vertical="center" wrapText="1"/>
    </xf>
    <xf numFmtId="0" fontId="20" fillId="0" borderId="8" xfId="24" applyFont="1" applyBorder="1" applyAlignment="1" applyProtection="1">
      <alignment horizontal="center" vertical="center" wrapText="1"/>
      <protection locked="0"/>
    </xf>
    <xf numFmtId="0" fontId="23" fillId="0" borderId="2" xfId="24" applyFont="1" applyBorder="1" applyAlignment="1" applyProtection="1">
      <alignment horizontal="center" vertical="center" wrapText="1"/>
      <protection locked="0"/>
    </xf>
    <xf numFmtId="0" fontId="23" fillId="0" borderId="9" xfId="24" applyFont="1" applyBorder="1" applyAlignment="1" applyProtection="1">
      <alignment horizontal="center" vertical="center" wrapText="1"/>
      <protection locked="0"/>
    </xf>
    <xf numFmtId="0" fontId="23" fillId="0" borderId="26" xfId="24" applyFont="1" applyBorder="1" applyAlignment="1" applyProtection="1">
      <alignment horizontal="center" vertical="center" wrapText="1"/>
      <protection locked="0"/>
    </xf>
    <xf numFmtId="0" fontId="23" fillId="0" borderId="4" xfId="24" applyFont="1" applyBorder="1" applyAlignment="1" applyProtection="1">
      <alignment horizontal="center" vertical="center" wrapText="1"/>
      <protection locked="0"/>
    </xf>
    <xf numFmtId="0" fontId="23" fillId="0" borderId="12" xfId="24" applyFont="1" applyBorder="1" applyAlignment="1" applyProtection="1">
      <alignment horizontal="center" vertical="center" wrapText="1"/>
      <protection locked="0"/>
    </xf>
    <xf numFmtId="0" fontId="23" fillId="0" borderId="10" xfId="24" applyFont="1" applyBorder="1" applyAlignment="1" applyProtection="1">
      <alignment horizontal="center" vertical="center" wrapText="1"/>
      <protection locked="0"/>
    </xf>
    <xf numFmtId="0" fontId="23" fillId="0" borderId="7" xfId="24" applyFont="1" applyBorder="1" applyAlignment="1" applyProtection="1">
      <alignment horizontal="center" vertical="center" wrapText="1"/>
      <protection locked="0"/>
    </xf>
    <xf numFmtId="0" fontId="23" fillId="0" borderId="11" xfId="24" applyFont="1" applyBorder="1" applyAlignment="1" applyProtection="1">
      <alignment horizontal="center" vertical="center" wrapText="1"/>
      <protection locked="0"/>
    </xf>
    <xf numFmtId="0" fontId="24" fillId="0" borderId="17" xfId="24" applyFont="1" applyBorder="1" applyAlignment="1" applyProtection="1">
      <alignment horizontal="right" vertical="center"/>
      <protection locked="0"/>
    </xf>
    <xf numFmtId="0" fontId="24" fillId="0" borderId="0" xfId="24" applyFont="1" applyAlignment="1" applyProtection="1">
      <alignment horizontal="right" vertical="center"/>
      <protection locked="0"/>
    </xf>
    <xf numFmtId="0" fontId="24" fillId="0" borderId="21" xfId="24" applyFont="1" applyBorder="1" applyAlignment="1" applyProtection="1">
      <alignment horizontal="right" vertical="center"/>
      <protection locked="0"/>
    </xf>
    <xf numFmtId="0" fontId="25" fillId="5" borderId="8" xfId="24" applyFont="1" applyFill="1" applyBorder="1" applyAlignment="1">
      <alignment horizontal="left" vertical="center" wrapText="1"/>
    </xf>
    <xf numFmtId="0" fontId="27" fillId="5" borderId="2" xfId="24" applyFont="1" applyFill="1" applyBorder="1" applyAlignment="1">
      <alignment horizontal="left" vertical="center"/>
    </xf>
    <xf numFmtId="0" fontId="28" fillId="6" borderId="24" xfId="24" applyFont="1" applyFill="1" applyBorder="1" applyAlignment="1" applyProtection="1">
      <alignment horizontal="center" vertical="center"/>
      <protection locked="0" hidden="1"/>
    </xf>
    <xf numFmtId="0" fontId="28" fillId="6" borderId="32" xfId="24" applyFont="1" applyFill="1" applyBorder="1" applyAlignment="1" applyProtection="1">
      <alignment horizontal="center" vertical="center"/>
      <protection locked="0" hidden="1"/>
    </xf>
    <xf numFmtId="0" fontId="28" fillId="6" borderId="22" xfId="24" applyFont="1" applyFill="1" applyBorder="1" applyAlignment="1" applyProtection="1">
      <alignment horizontal="center" vertical="center"/>
      <protection locked="0" hidden="1"/>
    </xf>
    <xf numFmtId="0" fontId="25" fillId="5" borderId="32" xfId="24" applyFont="1" applyFill="1" applyBorder="1" applyAlignment="1">
      <alignment horizontal="center" vertical="center" wrapText="1"/>
    </xf>
    <xf numFmtId="166" fontId="18" fillId="0" borderId="28" xfId="0" applyFont="1" applyBorder="1" applyAlignment="1">
      <alignment horizontal="center" vertical="center" wrapText="1"/>
    </xf>
    <xf numFmtId="166" fontId="18" fillId="0" borderId="3" xfId="0" applyFont="1" applyBorder="1" applyAlignment="1">
      <alignment horizontal="center" vertical="center" wrapText="1"/>
    </xf>
    <xf numFmtId="167" fontId="17" fillId="0" borderId="0" xfId="0" applyNumberFormat="1" applyFont="1" applyAlignment="1">
      <alignment horizontal="left" vertical="top" wrapText="1"/>
    </xf>
    <xf numFmtId="167" fontId="15" fillId="0" borderId="8" xfId="0" applyNumberFormat="1" applyFont="1" applyBorder="1" applyAlignment="1">
      <alignment horizontal="center" vertical="center" wrapText="1"/>
    </xf>
    <xf numFmtId="167" fontId="15" fillId="0" borderId="29" xfId="0" applyNumberFormat="1" applyFont="1" applyBorder="1" applyAlignment="1">
      <alignment horizontal="center" vertical="center" wrapText="1"/>
    </xf>
    <xf numFmtId="167" fontId="15" fillId="0" borderId="26" xfId="0" applyNumberFormat="1" applyFont="1" applyBorder="1" applyAlignment="1">
      <alignment horizontal="center" vertical="center" wrapText="1"/>
    </xf>
    <xf numFmtId="167" fontId="15" fillId="0" borderId="10" xfId="0" applyNumberFormat="1" applyFont="1" applyBorder="1" applyAlignment="1">
      <alignment horizontal="center" vertical="center" wrapText="1"/>
    </xf>
    <xf numFmtId="167" fontId="17" fillId="0" borderId="28" xfId="0" applyNumberFormat="1" applyFont="1" applyBorder="1" applyAlignment="1">
      <alignment horizontal="center" vertical="center"/>
    </xf>
    <xf numFmtId="167" fontId="17" fillId="0" borderId="3" xfId="0" applyNumberFormat="1" applyFont="1" applyBorder="1" applyAlignment="1">
      <alignment horizontal="center" vertical="center"/>
    </xf>
    <xf numFmtId="166" fontId="18" fillId="0" borderId="24" xfId="0" applyFont="1" applyBorder="1" applyAlignment="1">
      <alignment horizontal="center" vertical="center" wrapText="1"/>
    </xf>
    <xf numFmtId="166" fontId="18" fillId="0" borderId="32" xfId="0" applyFont="1" applyBorder="1" applyAlignment="1">
      <alignment horizontal="center" vertical="center" wrapText="1"/>
    </xf>
    <xf numFmtId="166" fontId="18" fillId="0" borderId="22" xfId="0" applyFont="1" applyBorder="1" applyAlignment="1">
      <alignment horizontal="center" vertical="center" wrapText="1"/>
    </xf>
    <xf numFmtId="170" fontId="17" fillId="0" borderId="1" xfId="0" applyNumberFormat="1" applyFont="1" applyBorder="1" applyAlignment="1">
      <alignment horizontal="center" vertical="center"/>
    </xf>
    <xf numFmtId="170" fontId="17" fillId="0" borderId="6" xfId="0" applyNumberFormat="1" applyFont="1" applyBorder="1" applyAlignment="1">
      <alignment horizontal="center" vertical="center"/>
    </xf>
    <xf numFmtId="167" fontId="15" fillId="0" borderId="9" xfId="0" applyNumberFormat="1" applyFont="1" applyBorder="1" applyAlignment="1">
      <alignment horizontal="center" vertical="center" wrapText="1"/>
    </xf>
    <xf numFmtId="167" fontId="15" fillId="0" borderId="12" xfId="0" applyNumberFormat="1" applyFont="1" applyBorder="1" applyAlignment="1">
      <alignment horizontal="center" vertical="center" wrapText="1"/>
    </xf>
    <xf numFmtId="167" fontId="15" fillId="0" borderId="30" xfId="0" applyNumberFormat="1" applyFont="1" applyBorder="1" applyAlignment="1">
      <alignment horizontal="center" vertical="center" wrapText="1"/>
    </xf>
    <xf numFmtId="167" fontId="15" fillId="0" borderId="31" xfId="0" applyNumberFormat="1" applyFont="1" applyBorder="1" applyAlignment="1">
      <alignment horizontal="center" vertical="center" wrapText="1"/>
    </xf>
    <xf numFmtId="167" fontId="15" fillId="0" borderId="5" xfId="0" applyNumberFormat="1" applyFont="1" applyBorder="1" applyAlignment="1">
      <alignment horizontal="center" vertical="center" wrapText="1"/>
    </xf>
    <xf numFmtId="167" fontId="15" fillId="0" borderId="6" xfId="0" applyNumberFormat="1" applyFont="1" applyBorder="1" applyAlignment="1">
      <alignment horizontal="center" vertical="center" wrapText="1"/>
    </xf>
    <xf numFmtId="172" fontId="16" fillId="0" borderId="1" xfId="0" applyNumberFormat="1" applyFont="1" applyBorder="1" applyAlignment="1">
      <alignment horizontal="center" vertical="center" wrapText="1"/>
    </xf>
    <xf numFmtId="172" fontId="16" fillId="0" borderId="5" xfId="0" applyNumberFormat="1" applyFont="1" applyBorder="1" applyAlignment="1">
      <alignment horizontal="center" vertical="center" wrapText="1"/>
    </xf>
    <xf numFmtId="172" fontId="16" fillId="0" borderId="6" xfId="0" applyNumberFormat="1" applyFont="1" applyBorder="1" applyAlignment="1">
      <alignment horizontal="center" vertical="center" wrapText="1"/>
    </xf>
    <xf numFmtId="167" fontId="16" fillId="0" borderId="12" xfId="0" applyNumberFormat="1" applyFont="1" applyBorder="1" applyAlignment="1">
      <alignment horizontal="center" vertical="center" wrapText="1"/>
    </xf>
    <xf numFmtId="167" fontId="16" fillId="0" borderId="12" xfId="0" applyNumberFormat="1" applyFont="1" applyBorder="1" applyAlignment="1">
      <alignment horizontal="center" vertical="center"/>
    </xf>
    <xf numFmtId="167" fontId="16" fillId="0" borderId="23" xfId="0" applyNumberFormat="1" applyFont="1" applyBorder="1" applyAlignment="1">
      <alignment horizontal="center" vertical="center"/>
    </xf>
    <xf numFmtId="167" fontId="16" fillId="0" borderId="11" xfId="0" applyNumberFormat="1" applyFont="1" applyBorder="1" applyAlignment="1">
      <alignment horizontal="center" vertical="center"/>
    </xf>
    <xf numFmtId="167" fontId="15" fillId="0" borderId="27" xfId="0" applyNumberFormat="1" applyFont="1" applyBorder="1" applyAlignment="1">
      <alignment horizontal="center" vertical="center" wrapText="1"/>
    </xf>
    <xf numFmtId="167" fontId="15" fillId="0" borderId="28" xfId="0" applyNumberFormat="1" applyFont="1" applyBorder="1" applyAlignment="1">
      <alignment horizontal="center" vertical="center" wrapText="1"/>
    </xf>
    <xf numFmtId="167" fontId="15" fillId="0" borderId="3" xfId="0" applyNumberFormat="1" applyFont="1" applyBorder="1" applyAlignment="1">
      <alignment horizontal="center" vertical="center" wrapText="1"/>
    </xf>
    <xf numFmtId="167" fontId="15" fillId="0" borderId="2" xfId="0" applyNumberFormat="1" applyFont="1" applyBorder="1" applyAlignment="1">
      <alignment horizontal="center" vertical="center" wrapText="1"/>
    </xf>
    <xf numFmtId="167" fontId="15" fillId="0" borderId="4" xfId="0" applyNumberFormat="1" applyFont="1" applyBorder="1" applyAlignment="1">
      <alignment horizontal="center" vertical="center"/>
    </xf>
    <xf numFmtId="1" fontId="15" fillId="0" borderId="2" xfId="0" applyNumberFormat="1" applyFont="1" applyBorder="1" applyAlignment="1">
      <alignment horizontal="center" vertical="center" wrapText="1"/>
    </xf>
    <xf numFmtId="1" fontId="15" fillId="0" borderId="2" xfId="0" applyNumberFormat="1" applyFont="1" applyBorder="1" applyAlignment="1">
      <alignment horizontal="center" vertical="center"/>
    </xf>
    <xf numFmtId="1" fontId="15" fillId="0" borderId="4" xfId="0" applyNumberFormat="1" applyFont="1" applyBorder="1" applyAlignment="1">
      <alignment horizontal="center" vertical="center"/>
    </xf>
    <xf numFmtId="167" fontId="18" fillId="0" borderId="2" xfId="0" applyNumberFormat="1" applyFont="1" applyBorder="1" applyAlignment="1">
      <alignment horizontal="center" vertical="center" wrapText="1"/>
    </xf>
    <xf numFmtId="167" fontId="18" fillId="0" borderId="4" xfId="0" applyNumberFormat="1" applyFont="1" applyBorder="1" applyAlignment="1">
      <alignment horizontal="center" vertical="center"/>
    </xf>
    <xf numFmtId="168" fontId="15" fillId="0" borderId="2" xfId="0" applyNumberFormat="1" applyFont="1" applyBorder="1" applyAlignment="1">
      <alignment horizontal="center" vertical="center" wrapText="1"/>
    </xf>
    <xf numFmtId="168" fontId="15" fillId="0" borderId="3" xfId="0" applyNumberFormat="1" applyFont="1" applyBorder="1" applyAlignment="1">
      <alignment horizontal="center" vertical="center" wrapText="1"/>
    </xf>
    <xf numFmtId="167" fontId="15" fillId="0" borderId="4" xfId="0" applyNumberFormat="1" applyFont="1" applyBorder="1" applyAlignment="1">
      <alignment horizontal="center" vertical="center" wrapText="1"/>
    </xf>
    <xf numFmtId="167" fontId="16" fillId="0" borderId="1" xfId="0" applyNumberFormat="1" applyFont="1" applyBorder="1" applyAlignment="1">
      <alignment horizontal="center" vertical="center" wrapText="1"/>
    </xf>
    <xf numFmtId="167" fontId="16" fillId="0" borderId="5" xfId="0" applyNumberFormat="1" applyFont="1" applyBorder="1" applyAlignment="1">
      <alignment horizontal="center" vertical="center" wrapText="1"/>
    </xf>
    <xf numFmtId="167" fontId="16" fillId="0" borderId="6" xfId="0" applyNumberFormat="1" applyFont="1" applyBorder="1" applyAlignment="1">
      <alignment horizontal="center" vertical="center" wrapText="1"/>
    </xf>
  </cellXfs>
  <cellStyles count="27">
    <cellStyle name="_x000a_mouse.drv=lm" xfId="1" xr:uid="{00000000-0005-0000-0000-000031000000}"/>
    <cellStyle name="_Packing_Gu Jimmy (CCAT_suzhou)" xfId="2" xr:uid="{00000000-0005-0000-0000-000032000000}"/>
    <cellStyle name="Comma 2" xfId="3" xr:uid="{00000000-0005-0000-0000-000033000000}"/>
    <cellStyle name="Currency 2" xfId="4" xr:uid="{00000000-0005-0000-0000-000034000000}"/>
    <cellStyle name="Hyperlink" xfId="25" builtinId="8"/>
    <cellStyle name="Normal" xfId="0" builtinId="0"/>
    <cellStyle name="Normal 2" xfId="5" xr:uid="{00000000-0005-0000-0000-000035000000}"/>
    <cellStyle name="Normal 2 2" xfId="6" xr:uid="{00000000-0005-0000-0000-000036000000}"/>
    <cellStyle name="Normal 2 3" xfId="7" xr:uid="{00000000-0005-0000-0000-000037000000}"/>
    <cellStyle name="Normal 3" xfId="8" xr:uid="{00000000-0005-0000-0000-000038000000}"/>
    <cellStyle name="Normal 3 2" xfId="9" xr:uid="{00000000-0005-0000-0000-000039000000}"/>
    <cellStyle name="Normal 4" xfId="10" xr:uid="{00000000-0005-0000-0000-00003A000000}"/>
    <cellStyle name="Normal 5" xfId="11" xr:uid="{00000000-0005-0000-0000-00003B000000}"/>
    <cellStyle name="Normal 5 2" xfId="26" xr:uid="{6FAEFD26-2C1D-440F-8657-2BF6BA56FCDA}"/>
    <cellStyle name="Normal 6" xfId="12" xr:uid="{00000000-0005-0000-0000-00003C000000}"/>
    <cellStyle name="Normal 7" xfId="24" xr:uid="{EDD86AFD-5405-4DB1-BAA6-7B99C35ADB46}"/>
    <cellStyle name="Percent" xfId="23" builtinId="5"/>
    <cellStyle name="Percent 2" xfId="13" xr:uid="{00000000-0005-0000-0000-00003D000000}"/>
    <cellStyle name="Standard_PRÄS2_A (3)" xfId="14" xr:uid="{00000000-0005-0000-0000-00003E000000}"/>
    <cellStyle name="Style 1" xfId="15" xr:uid="{00000000-0005-0000-0000-00003F000000}"/>
    <cellStyle name="常规 2" xfId="16" xr:uid="{00000000-0005-0000-0000-000040000000}"/>
    <cellStyle name="常规 2 3" xfId="17" xr:uid="{00000000-0005-0000-0000-000041000000}"/>
    <cellStyle name="常规 3" xfId="18" xr:uid="{00000000-0005-0000-0000-000042000000}"/>
    <cellStyle name="常规 3 10 3 2 2" xfId="19" xr:uid="{00000000-0005-0000-0000-000043000000}"/>
    <cellStyle name="常规 4" xfId="20" xr:uid="{00000000-0005-0000-0000-000044000000}"/>
    <cellStyle name="常规 6" xfId="21" xr:uid="{00000000-0005-0000-0000-000045000000}"/>
    <cellStyle name="样式 1 2" xfId="22" xr:uid="{00000000-0005-0000-0000-00004600000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38100</xdr:rowOff>
    </xdr:from>
    <xdr:to>
      <xdr:col>0</xdr:col>
      <xdr:colOff>1219200</xdr:colOff>
      <xdr:row>1</xdr:row>
      <xdr:rowOff>123825</xdr:rowOff>
    </xdr:to>
    <xdr:pic>
      <xdr:nvPicPr>
        <xdr:cNvPr id="2" name="Picture 3" descr="ZF TRW SP_Logo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a:xfrm>
          <a:off x="209550" y="38100"/>
          <a:ext cx="1009650" cy="3429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1</xdr:colOff>
      <xdr:row>32</xdr:row>
      <xdr:rowOff>38100</xdr:rowOff>
    </xdr:from>
    <xdr:ext cx="1701800" cy="189796"/>
    <xdr:sp macro="" textlink="">
      <xdr:nvSpPr>
        <xdr:cNvPr id="2" name="Text Box 9">
          <a:extLst>
            <a:ext uri="{FF2B5EF4-FFF2-40B4-BE49-F238E27FC236}">
              <a16:creationId xmlns:a16="http://schemas.microsoft.com/office/drawing/2014/main" id="{56AD08B2-B9F1-4E0F-8274-57B8ED8847EE}"/>
            </a:ext>
          </a:extLst>
        </xdr:cNvPr>
        <xdr:cNvSpPr txBox="1">
          <a:spLocks noChangeArrowheads="1"/>
        </xdr:cNvSpPr>
      </xdr:nvSpPr>
      <xdr:spPr bwMode="auto">
        <a:xfrm>
          <a:off x="1079501" y="6381750"/>
          <a:ext cx="1701800" cy="189796"/>
        </a:xfrm>
        <a:prstGeom prst="rect">
          <a:avLst/>
        </a:prstGeom>
        <a:noFill/>
        <a:ln w="9525">
          <a:noFill/>
          <a:miter lim="800000"/>
          <a:headEnd/>
          <a:tailEnd/>
        </a:ln>
      </xdr:spPr>
      <xdr:txBody>
        <a:bodyPr wrap="square" lIns="18288" tIns="22860" rIns="0" bIns="0" anchor="t" upright="1">
          <a:spAutoFit/>
        </a:bodyPr>
        <a:lstStyle/>
        <a:p>
          <a:pPr algn="l" rtl="0">
            <a:defRPr sz="1000"/>
          </a:pPr>
          <a:r>
            <a:rPr lang="zh-CN" altLang="en-US" sz="1000" b="0" i="0" u="none" strike="noStrike" baseline="0">
              <a:solidFill>
                <a:srgbClr val="000000"/>
              </a:solidFill>
              <a:latin typeface="Arial"/>
              <a:cs typeface="Arial"/>
            </a:rPr>
            <a:t>零件照片 </a:t>
          </a:r>
          <a:r>
            <a:rPr lang="en-US" altLang="zh-CN" sz="1000" b="0" i="0" u="none" strike="noStrike" baseline="0">
              <a:solidFill>
                <a:srgbClr val="000000"/>
              </a:solidFill>
              <a:latin typeface="Arial"/>
              <a:cs typeface="Arial"/>
            </a:rPr>
            <a:t>Component </a:t>
          </a:r>
          <a:endParaRPr lang="en-US" sz="1000" b="0" i="0" u="none" strike="noStrike" baseline="0">
            <a:solidFill>
              <a:srgbClr val="000000"/>
            </a:solidFill>
            <a:latin typeface="Arial"/>
            <a:cs typeface="Arial"/>
          </a:endParaRPr>
        </a:p>
      </xdr:txBody>
    </xdr:sp>
    <xdr:clientData/>
  </xdr:oneCellAnchor>
  <xdr:oneCellAnchor>
    <xdr:from>
      <xdr:col>4</xdr:col>
      <xdr:colOff>66675</xdr:colOff>
      <xdr:row>42</xdr:row>
      <xdr:rowOff>19050</xdr:rowOff>
    </xdr:from>
    <xdr:ext cx="1251496" cy="189796"/>
    <xdr:sp macro="" textlink="">
      <xdr:nvSpPr>
        <xdr:cNvPr id="3" name="Text Box 10">
          <a:extLst>
            <a:ext uri="{FF2B5EF4-FFF2-40B4-BE49-F238E27FC236}">
              <a16:creationId xmlns:a16="http://schemas.microsoft.com/office/drawing/2014/main" id="{A337D425-4AF7-495E-84D5-57AA6FBBEBED}"/>
            </a:ext>
          </a:extLst>
        </xdr:cNvPr>
        <xdr:cNvSpPr txBox="1">
          <a:spLocks noChangeArrowheads="1"/>
        </xdr:cNvSpPr>
      </xdr:nvSpPr>
      <xdr:spPr bwMode="auto">
        <a:xfrm>
          <a:off x="955675" y="7950200"/>
          <a:ext cx="1251496" cy="189796"/>
        </a:xfrm>
        <a:prstGeom prst="rect">
          <a:avLst/>
        </a:prstGeom>
        <a:noFill/>
        <a:ln w="9525">
          <a:noFill/>
          <a:miter lim="800000"/>
          <a:headEnd/>
          <a:tailEnd/>
        </a:ln>
      </xdr:spPr>
      <xdr:txBody>
        <a:bodyPr wrap="none" lIns="18288" tIns="22860" rIns="0" bIns="0" anchor="t" upright="1">
          <a:spAutoFit/>
        </a:bodyPr>
        <a:lstStyle/>
        <a:p>
          <a:pPr algn="l" rtl="0">
            <a:defRPr sz="1000"/>
          </a:pPr>
          <a:r>
            <a:rPr lang="zh-CN" altLang="en-US" sz="1000" b="0" i="0" u="none" strike="noStrike" baseline="0">
              <a:solidFill>
                <a:srgbClr val="000000"/>
              </a:solidFill>
              <a:latin typeface="Arial" pitchFamily="34" charset="0"/>
              <a:cs typeface="Arial" pitchFamily="34" charset="0"/>
            </a:rPr>
            <a:t>内装图 </a:t>
          </a:r>
          <a:r>
            <a:rPr lang="en-US" altLang="zh-CN" sz="1000" b="0" i="0" u="none" strike="noStrike" baseline="0">
              <a:solidFill>
                <a:srgbClr val="000000"/>
              </a:solidFill>
              <a:latin typeface="Arial" pitchFamily="34" charset="0"/>
              <a:cs typeface="Arial" pitchFamily="34" charset="0"/>
            </a:rPr>
            <a:t>Inner package</a:t>
          </a:r>
          <a:endParaRPr lang="en-US" sz="1000" b="0" i="0" u="none" strike="noStrike" baseline="0">
            <a:solidFill>
              <a:srgbClr val="000000"/>
            </a:solidFill>
            <a:latin typeface="Arial" pitchFamily="34" charset="0"/>
            <a:cs typeface="Arial" pitchFamily="34" charset="0"/>
          </a:endParaRPr>
        </a:p>
      </xdr:txBody>
    </xdr:sp>
    <xdr:clientData/>
  </xdr:oneCellAnchor>
  <xdr:oneCellAnchor>
    <xdr:from>
      <xdr:col>25</xdr:col>
      <xdr:colOff>161925</xdr:colOff>
      <xdr:row>42</xdr:row>
      <xdr:rowOff>28575</xdr:rowOff>
    </xdr:from>
    <xdr:ext cx="1351011" cy="189796"/>
    <xdr:sp macro="" textlink="">
      <xdr:nvSpPr>
        <xdr:cNvPr id="4" name="Text Box 11">
          <a:extLst>
            <a:ext uri="{FF2B5EF4-FFF2-40B4-BE49-F238E27FC236}">
              <a16:creationId xmlns:a16="http://schemas.microsoft.com/office/drawing/2014/main" id="{36E9C7CF-0C0C-447E-B6A6-B268A9BE4377}"/>
            </a:ext>
          </a:extLst>
        </xdr:cNvPr>
        <xdr:cNvSpPr txBox="1">
          <a:spLocks noChangeArrowheads="1"/>
        </xdr:cNvSpPr>
      </xdr:nvSpPr>
      <xdr:spPr bwMode="auto">
        <a:xfrm>
          <a:off x="5838825" y="7959725"/>
          <a:ext cx="1351011" cy="189796"/>
        </a:xfrm>
        <a:prstGeom prst="rect">
          <a:avLst/>
        </a:prstGeom>
        <a:noFill/>
        <a:ln w="9525">
          <a:noFill/>
          <a:miter lim="800000"/>
          <a:headEnd/>
          <a:tailEnd/>
        </a:ln>
      </xdr:spPr>
      <xdr:txBody>
        <a:bodyPr wrap="none" lIns="18288" tIns="22860" rIns="0" bIns="0" anchor="t" upright="1">
          <a:spAutoFit/>
        </a:bodyPr>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CN" altLang="en-US" b="0" i="0">
              <a:latin typeface="Arial" pitchFamily="34" charset="0"/>
              <a:cs typeface="Arial" pitchFamily="34" charset="0"/>
            </a:rPr>
            <a:t>托包装图片 </a:t>
          </a:r>
          <a:r>
            <a:rPr lang="en-US" altLang="zh-CN" b="0" i="0">
              <a:latin typeface="Arial" pitchFamily="34" charset="0"/>
              <a:cs typeface="Arial" pitchFamily="34" charset="0"/>
            </a:rPr>
            <a:t>Full loading</a:t>
          </a:r>
          <a:endParaRPr lang="zh-CN" altLang="zh-CN" b="0" i="0">
            <a:latin typeface="Arial" pitchFamily="34" charset="0"/>
            <a:cs typeface="Arial" pitchFamily="34" charset="0"/>
          </a:endParaRPr>
        </a:p>
      </xdr:txBody>
    </xdr:sp>
    <xdr:clientData/>
  </xdr:oneCellAnchor>
  <xdr:oneCellAnchor>
    <xdr:from>
      <xdr:col>25</xdr:col>
      <xdr:colOff>161925</xdr:colOff>
      <xdr:row>32</xdr:row>
      <xdr:rowOff>0</xdr:rowOff>
    </xdr:from>
    <xdr:ext cx="880754" cy="189796"/>
    <xdr:sp macro="" textlink="">
      <xdr:nvSpPr>
        <xdr:cNvPr id="5" name="Text Box 9">
          <a:extLst>
            <a:ext uri="{FF2B5EF4-FFF2-40B4-BE49-F238E27FC236}">
              <a16:creationId xmlns:a16="http://schemas.microsoft.com/office/drawing/2014/main" id="{58F19ABF-F972-49D7-BB08-30275AA0F18B}"/>
            </a:ext>
          </a:extLst>
        </xdr:cNvPr>
        <xdr:cNvSpPr txBox="1">
          <a:spLocks noChangeArrowheads="1"/>
        </xdr:cNvSpPr>
      </xdr:nvSpPr>
      <xdr:spPr bwMode="auto">
        <a:xfrm>
          <a:off x="5838825" y="6343650"/>
          <a:ext cx="880754" cy="189796"/>
        </a:xfrm>
        <a:prstGeom prst="rect">
          <a:avLst/>
        </a:prstGeom>
        <a:noFill/>
        <a:ln w="9525">
          <a:noFill/>
          <a:miter lim="800000"/>
          <a:headEnd/>
          <a:tailEnd/>
        </a:ln>
      </xdr:spPr>
      <xdr:txBody>
        <a:bodyPr wrap="none" lIns="18288" tIns="22860" rIns="0" bIns="0" anchor="t" upright="1">
          <a:spAutoFit/>
        </a:bodyPr>
        <a:lstStyle/>
        <a:p>
          <a:pPr algn="l" rtl="0">
            <a:defRPr sz="1000"/>
          </a:pPr>
          <a:r>
            <a:rPr lang="zh-CN" altLang="en-US" sz="1000" b="0" i="0" u="none" strike="noStrike" baseline="0">
              <a:solidFill>
                <a:srgbClr val="000000"/>
              </a:solidFill>
              <a:latin typeface="Arial"/>
              <a:cs typeface="Arial"/>
            </a:rPr>
            <a:t>标签图片 </a:t>
          </a:r>
          <a:r>
            <a:rPr lang="en-US" altLang="zh-CN" sz="1000" b="0" i="0" u="none" strike="noStrike" baseline="0">
              <a:solidFill>
                <a:srgbClr val="000000"/>
              </a:solidFill>
              <a:latin typeface="Arial"/>
              <a:cs typeface="Arial"/>
            </a:rPr>
            <a:t>Label</a:t>
          </a:r>
          <a:endParaRPr lang="en-US" sz="1000" b="0" i="0" u="none" strike="noStrike" baseline="0">
            <a:solidFill>
              <a:srgbClr val="000000"/>
            </a:solidFill>
            <a:latin typeface="Arial"/>
            <a:cs typeface="Arial"/>
          </a:endParaRPr>
        </a:p>
      </xdr:txBody>
    </xdr:sp>
    <xdr:clientData/>
  </xdr:oneCellAnchor>
  <xdr:twoCellAnchor>
    <xdr:from>
      <xdr:col>31</xdr:col>
      <xdr:colOff>44450</xdr:colOff>
      <xdr:row>0</xdr:row>
      <xdr:rowOff>127760</xdr:rowOff>
    </xdr:from>
    <xdr:to>
      <xdr:col>36</xdr:col>
      <xdr:colOff>206503</xdr:colOff>
      <xdr:row>3</xdr:row>
      <xdr:rowOff>57149</xdr:rowOff>
    </xdr:to>
    <xdr:pic>
      <xdr:nvPicPr>
        <xdr:cNvPr id="6" name="图片 12">
          <a:extLst>
            <a:ext uri="{FF2B5EF4-FFF2-40B4-BE49-F238E27FC236}">
              <a16:creationId xmlns:a16="http://schemas.microsoft.com/office/drawing/2014/main" id="{A6F4C4E1-7189-4DC9-AE5E-BDD45E82EB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2800" y="127760"/>
          <a:ext cx="1590803" cy="405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68580</xdr:colOff>
          <xdr:row>12</xdr:row>
          <xdr:rowOff>0</xdr:rowOff>
        </xdr:from>
        <xdr:to>
          <xdr:col>10</xdr:col>
          <xdr:colOff>38100</xdr:colOff>
          <xdr:row>12</xdr:row>
          <xdr:rowOff>167640</xdr:rowOff>
        </xdr:to>
        <xdr:sp macro="" textlink="">
          <xdr:nvSpPr>
            <xdr:cNvPr id="5121" name="Check Box 16"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11</xdr:row>
          <xdr:rowOff>243840</xdr:rowOff>
        </xdr:from>
        <xdr:to>
          <xdr:col>13</xdr:col>
          <xdr:colOff>243840</xdr:colOff>
          <xdr:row>12</xdr:row>
          <xdr:rowOff>160020</xdr:rowOff>
        </xdr:to>
        <xdr:sp macro="" textlink="">
          <xdr:nvSpPr>
            <xdr:cNvPr id="5122" name="Check Box 16"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251460</xdr:colOff>
          <xdr:row>12</xdr:row>
          <xdr:rowOff>0</xdr:rowOff>
        </xdr:from>
        <xdr:to>
          <xdr:col>17</xdr:col>
          <xdr:colOff>121920</xdr:colOff>
          <xdr:row>12</xdr:row>
          <xdr:rowOff>167640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11</xdr:row>
          <xdr:rowOff>243840</xdr:rowOff>
        </xdr:from>
        <xdr:to>
          <xdr:col>22</xdr:col>
          <xdr:colOff>144780</xdr:colOff>
          <xdr:row>12</xdr:row>
          <xdr:rowOff>160020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50</xdr:row>
          <xdr:rowOff>137160</xdr:rowOff>
        </xdr:from>
        <xdr:to>
          <xdr:col>27</xdr:col>
          <xdr:colOff>167640</xdr:colOff>
          <xdr:row>51</xdr:row>
          <xdr:rowOff>137160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121920</xdr:colOff>
          <xdr:row>50</xdr:row>
          <xdr:rowOff>137160</xdr:rowOff>
        </xdr:from>
        <xdr:to>
          <xdr:col>31</xdr:col>
          <xdr:colOff>213360</xdr:colOff>
          <xdr:row>51</xdr:row>
          <xdr:rowOff>137160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243840</xdr:colOff>
          <xdr:row>50</xdr:row>
          <xdr:rowOff>144780</xdr:rowOff>
        </xdr:from>
        <xdr:to>
          <xdr:col>34</xdr:col>
          <xdr:colOff>556260</xdr:colOff>
          <xdr:row>51</xdr:row>
          <xdr:rowOff>152400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
  <sheetViews>
    <sheetView workbookViewId="0">
      <selection activeCell="G19" sqref="G19"/>
    </sheetView>
  </sheetViews>
  <sheetFormatPr defaultColWidth="9" defaultRowHeight="14.4"/>
  <cols>
    <col min="1" max="1" width="24.109375" customWidth="1"/>
    <col min="2" max="2" width="11.109375" customWidth="1"/>
    <col min="3" max="3" width="9.77734375" customWidth="1"/>
    <col min="4" max="4" width="8.109375" customWidth="1"/>
    <col min="5" max="5" width="10.109375" customWidth="1"/>
    <col min="6" max="6" width="11.77734375" customWidth="1"/>
    <col min="7" max="7" width="8.88671875" customWidth="1"/>
    <col min="8" max="10" width="9.44140625" customWidth="1"/>
    <col min="11" max="13" width="10.44140625" customWidth="1"/>
    <col min="14" max="14" width="9" customWidth="1"/>
  </cols>
  <sheetData>
    <row r="1" spans="1:25" ht="20.399999999999999">
      <c r="A1" s="112"/>
      <c r="B1" s="113"/>
      <c r="C1" s="4"/>
      <c r="D1" s="4"/>
      <c r="E1" s="106" t="s">
        <v>0</v>
      </c>
      <c r="F1" s="107"/>
      <c r="G1" s="107"/>
      <c r="H1" s="107"/>
      <c r="I1" s="107"/>
      <c r="J1" s="107"/>
      <c r="K1" s="107"/>
      <c r="L1" s="107"/>
      <c r="M1" s="107"/>
      <c r="N1" s="107"/>
      <c r="O1" s="107"/>
      <c r="P1" s="107"/>
      <c r="Q1" s="107"/>
      <c r="R1" s="108"/>
    </row>
    <row r="2" spans="1:25" ht="18">
      <c r="A2" s="114"/>
      <c r="B2" s="115"/>
      <c r="C2" s="5"/>
      <c r="D2" s="5"/>
      <c r="E2" s="109" t="s">
        <v>1</v>
      </c>
      <c r="F2" s="110"/>
      <c r="G2" s="110"/>
      <c r="H2" s="110"/>
      <c r="I2" s="110"/>
      <c r="J2" s="110"/>
      <c r="K2" s="110"/>
      <c r="L2" s="110"/>
      <c r="M2" s="110"/>
      <c r="N2" s="110"/>
      <c r="O2" s="110"/>
      <c r="P2" s="110"/>
      <c r="Q2" s="110"/>
      <c r="R2" s="111"/>
    </row>
    <row r="3" spans="1:25" s="3" customFormat="1" ht="72" customHeight="1">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12" t="s">
        <v>21</v>
      </c>
      <c r="U3" s="12" t="s">
        <v>22</v>
      </c>
      <c r="V3" s="12" t="s">
        <v>23</v>
      </c>
      <c r="W3" s="12" t="s">
        <v>24</v>
      </c>
      <c r="X3" s="12" t="s">
        <v>25</v>
      </c>
      <c r="Y3" s="13" t="s">
        <v>26</v>
      </c>
    </row>
    <row r="4" spans="1:25">
      <c r="A4" s="7" t="s">
        <v>27</v>
      </c>
      <c r="B4" s="8" t="e">
        <f>#REF!</f>
        <v>#REF!</v>
      </c>
      <c r="C4" s="8" t="e">
        <f>#REF!</f>
        <v>#REF!</v>
      </c>
      <c r="D4" s="8" t="e">
        <f>#REF!</f>
        <v>#REF!</v>
      </c>
      <c r="E4" s="9" t="e">
        <f>#REF!</f>
        <v>#REF!</v>
      </c>
      <c r="F4" s="9" t="e">
        <f>#REF!</f>
        <v>#REF!</v>
      </c>
      <c r="G4" s="9" t="e">
        <f>#REF!</f>
        <v>#REF!</v>
      </c>
      <c r="H4" s="9">
        <v>40</v>
      </c>
      <c r="I4" s="10">
        <f>25.5/1.17</f>
        <v>21.794871794871799</v>
      </c>
      <c r="J4" s="9">
        <v>178</v>
      </c>
      <c r="K4" s="9">
        <v>3</v>
      </c>
      <c r="L4" s="9">
        <v>1</v>
      </c>
      <c r="M4" s="9">
        <v>3</v>
      </c>
      <c r="N4" s="11" t="e">
        <f>B4/260/E4*G4*(1+1/K4*(D4-2))</f>
        <v>#REF!</v>
      </c>
      <c r="O4" s="11" t="e">
        <f>B4/260/E4*G4*(1+1/L4*(D4-2))</f>
        <v>#REF!</v>
      </c>
      <c r="P4" s="11" t="e">
        <f>B4/260/F4*G4*(1+1/M4*(D4-2))</f>
        <v>#REF!</v>
      </c>
      <c r="Q4" s="11" t="e">
        <f>N4*H4</f>
        <v>#REF!</v>
      </c>
      <c r="R4" s="11" t="e">
        <f t="shared" ref="R4:S4" si="0">O4*I4</f>
        <v>#REF!</v>
      </c>
      <c r="S4" s="11" t="e">
        <f t="shared" si="0"/>
        <v>#REF!</v>
      </c>
      <c r="T4" s="9" t="e">
        <f>(S4+R4+Q4)/C4</f>
        <v>#REF!</v>
      </c>
      <c r="U4" s="9">
        <v>0</v>
      </c>
      <c r="V4" s="9"/>
      <c r="W4" s="10" t="e">
        <f>8/F4</f>
        <v>#REF!</v>
      </c>
      <c r="X4" s="10" t="e">
        <f>0.2/E4</f>
        <v>#REF!</v>
      </c>
      <c r="Y4" s="10" t="e">
        <f>X4+W4+V4+U4+T4</f>
        <v>#REF!</v>
      </c>
    </row>
    <row r="5" spans="1:25">
      <c r="A5" s="7" t="s">
        <v>28</v>
      </c>
      <c r="B5" s="8" t="e">
        <f>B4</f>
        <v>#REF!</v>
      </c>
      <c r="C5" s="8" t="e">
        <f>C4</f>
        <v>#REF!</v>
      </c>
      <c r="D5" s="8" t="e">
        <f>#REF!</f>
        <v>#REF!</v>
      </c>
      <c r="E5" s="9" t="e">
        <f>#REF!</f>
        <v>#REF!</v>
      </c>
      <c r="F5" s="9" t="e">
        <f>#REF!</f>
        <v>#REF!</v>
      </c>
      <c r="G5" s="9" t="e">
        <f>#REF!</f>
        <v>#REF!</v>
      </c>
      <c r="H5" s="9">
        <v>40</v>
      </c>
      <c r="I5" s="10">
        <f>25.5/1.17</f>
        <v>21.794871794871799</v>
      </c>
      <c r="J5" s="9">
        <v>178</v>
      </c>
      <c r="K5" s="9">
        <v>3</v>
      </c>
      <c r="L5" s="9">
        <v>1</v>
      </c>
      <c r="M5" s="9">
        <v>3</v>
      </c>
      <c r="N5" s="11" t="e">
        <f t="shared" ref="N5:N17" si="1">B5/260/E5*G5*(1+1/K5*(D5-2))</f>
        <v>#REF!</v>
      </c>
      <c r="O5" s="11" t="e">
        <f t="shared" ref="O5:O17" si="2">B5/260/E5*G5*(1+1/L5*(D5-2))</f>
        <v>#REF!</v>
      </c>
      <c r="P5" s="11" t="e">
        <f t="shared" ref="P5:P17" si="3">B5/260/F5*G5*(1+1/M5*(D5-2))</f>
        <v>#REF!</v>
      </c>
      <c r="Q5" s="11" t="e">
        <f t="shared" ref="Q5:Q17" si="4">N5*H5</f>
        <v>#REF!</v>
      </c>
      <c r="R5" s="11" t="e">
        <f t="shared" ref="R5:R17" si="5">O5*I5</f>
        <v>#REF!</v>
      </c>
      <c r="S5" s="11" t="e">
        <f t="shared" ref="S5:S17" si="6">P5*J5</f>
        <v>#REF!</v>
      </c>
      <c r="T5" s="9" t="e">
        <f t="shared" ref="T5:T17" si="7">(S5+R5+Q5)/C5</f>
        <v>#REF!</v>
      </c>
      <c r="U5" s="9">
        <v>0</v>
      </c>
      <c r="V5" s="9"/>
      <c r="W5" s="10" t="e">
        <f t="shared" ref="W5:W17" si="8">8/F5</f>
        <v>#REF!</v>
      </c>
      <c r="X5" s="10" t="e">
        <f t="shared" ref="X5:X17" si="9">0.2/E5</f>
        <v>#REF!</v>
      </c>
      <c r="Y5" s="10" t="e">
        <f t="shared" ref="Y5:Y17" si="10">X5+W5+V5+U5+T5</f>
        <v>#REF!</v>
      </c>
    </row>
    <row r="6" spans="1:25">
      <c r="A6" s="7" t="s">
        <v>29</v>
      </c>
      <c r="B6" s="8" t="e">
        <f t="shared" ref="B6:B17" si="11">B5</f>
        <v>#REF!</v>
      </c>
      <c r="C6" s="8" t="e">
        <f t="shared" ref="C6:C17" si="12">C5</f>
        <v>#REF!</v>
      </c>
      <c r="D6" s="8" t="e">
        <f>#REF!</f>
        <v>#REF!</v>
      </c>
      <c r="E6" s="9" t="e">
        <f>#REF!</f>
        <v>#REF!</v>
      </c>
      <c r="F6" s="9" t="e">
        <f>#REF!</f>
        <v>#REF!</v>
      </c>
      <c r="G6" s="9" t="e">
        <f>#REF!</f>
        <v>#REF!</v>
      </c>
      <c r="H6" s="9">
        <v>40</v>
      </c>
      <c r="I6" s="10">
        <f>27.3/1.17</f>
        <v>23.3333333333333</v>
      </c>
      <c r="J6" s="9">
        <v>178</v>
      </c>
      <c r="K6" s="9">
        <v>3</v>
      </c>
      <c r="L6" s="9">
        <v>1</v>
      </c>
      <c r="M6" s="9">
        <v>3</v>
      </c>
      <c r="N6" s="11" t="e">
        <f t="shared" si="1"/>
        <v>#REF!</v>
      </c>
      <c r="O6" s="11" t="e">
        <f t="shared" si="2"/>
        <v>#REF!</v>
      </c>
      <c r="P6" s="11" t="e">
        <f t="shared" si="3"/>
        <v>#REF!</v>
      </c>
      <c r="Q6" s="11" t="e">
        <f t="shared" si="4"/>
        <v>#REF!</v>
      </c>
      <c r="R6" s="11" t="e">
        <f t="shared" si="5"/>
        <v>#REF!</v>
      </c>
      <c r="S6" s="11" t="e">
        <f t="shared" si="6"/>
        <v>#REF!</v>
      </c>
      <c r="T6" s="9" t="e">
        <f t="shared" si="7"/>
        <v>#REF!</v>
      </c>
      <c r="U6" s="9">
        <v>0</v>
      </c>
      <c r="V6" s="9"/>
      <c r="W6" s="10" t="e">
        <f t="shared" si="8"/>
        <v>#REF!</v>
      </c>
      <c r="X6" s="10" t="e">
        <f t="shared" si="9"/>
        <v>#REF!</v>
      </c>
      <c r="Y6" s="10" t="e">
        <f t="shared" si="10"/>
        <v>#REF!</v>
      </c>
    </row>
    <row r="7" spans="1:25">
      <c r="A7" s="7" t="s">
        <v>30</v>
      </c>
      <c r="B7" s="8" t="e">
        <f t="shared" si="11"/>
        <v>#REF!</v>
      </c>
      <c r="C7" s="8" t="e">
        <f t="shared" si="12"/>
        <v>#REF!</v>
      </c>
      <c r="D7" s="8" t="e">
        <f>#REF!</f>
        <v>#REF!</v>
      </c>
      <c r="E7" s="9" t="e">
        <f>#REF!</f>
        <v>#REF!</v>
      </c>
      <c r="F7" s="9" t="e">
        <f>#REF!</f>
        <v>#REF!</v>
      </c>
      <c r="G7" s="9" t="e">
        <f>#REF!</f>
        <v>#REF!</v>
      </c>
      <c r="H7" s="9">
        <v>40</v>
      </c>
      <c r="I7" s="10">
        <f>43.2/1.17</f>
        <v>36.923076923076898</v>
      </c>
      <c r="J7" s="9">
        <v>178</v>
      </c>
      <c r="K7" s="9">
        <v>3</v>
      </c>
      <c r="L7" s="9">
        <v>1</v>
      </c>
      <c r="M7" s="9">
        <v>3</v>
      </c>
      <c r="N7" s="11" t="e">
        <f t="shared" si="1"/>
        <v>#REF!</v>
      </c>
      <c r="O7" s="11" t="e">
        <f t="shared" si="2"/>
        <v>#REF!</v>
      </c>
      <c r="P7" s="11" t="e">
        <f t="shared" si="3"/>
        <v>#REF!</v>
      </c>
      <c r="Q7" s="11" t="e">
        <f t="shared" si="4"/>
        <v>#REF!</v>
      </c>
      <c r="R7" s="11" t="e">
        <f t="shared" si="5"/>
        <v>#REF!</v>
      </c>
      <c r="S7" s="11" t="e">
        <f t="shared" si="6"/>
        <v>#REF!</v>
      </c>
      <c r="T7" s="9" t="e">
        <f t="shared" si="7"/>
        <v>#REF!</v>
      </c>
      <c r="U7" s="9">
        <v>0</v>
      </c>
      <c r="V7" s="9"/>
      <c r="W7" s="10" t="e">
        <f t="shared" si="8"/>
        <v>#REF!</v>
      </c>
      <c r="X7" s="10" t="e">
        <f t="shared" si="9"/>
        <v>#REF!</v>
      </c>
      <c r="Y7" s="10" t="e">
        <f t="shared" si="10"/>
        <v>#REF!</v>
      </c>
    </row>
    <row r="8" spans="1:25">
      <c r="A8" s="7" t="s">
        <v>31</v>
      </c>
      <c r="B8" s="8" t="e">
        <f t="shared" si="11"/>
        <v>#REF!</v>
      </c>
      <c r="C8" s="8" t="e">
        <f t="shared" si="12"/>
        <v>#REF!</v>
      </c>
      <c r="D8" s="8" t="e">
        <f>#REF!</f>
        <v>#REF!</v>
      </c>
      <c r="E8" s="9" t="e">
        <f>#REF!</f>
        <v>#REF!</v>
      </c>
      <c r="F8" s="9" t="e">
        <f>#REF!</f>
        <v>#REF!</v>
      </c>
      <c r="G8" s="9" t="e">
        <f>#REF!</f>
        <v>#REF!</v>
      </c>
      <c r="H8" s="9">
        <v>40</v>
      </c>
      <c r="I8" s="10">
        <f>26.8/1.17</f>
        <v>22.905982905982899</v>
      </c>
      <c r="J8" s="9">
        <v>178</v>
      </c>
      <c r="K8" s="9">
        <v>3</v>
      </c>
      <c r="L8" s="9">
        <v>1</v>
      </c>
      <c r="M8" s="9">
        <v>3</v>
      </c>
      <c r="N8" s="11" t="e">
        <f t="shared" si="1"/>
        <v>#REF!</v>
      </c>
      <c r="O8" s="11" t="e">
        <f t="shared" si="2"/>
        <v>#REF!</v>
      </c>
      <c r="P8" s="11" t="e">
        <f t="shared" si="3"/>
        <v>#REF!</v>
      </c>
      <c r="Q8" s="11" t="e">
        <f t="shared" si="4"/>
        <v>#REF!</v>
      </c>
      <c r="R8" s="11" t="e">
        <f t="shared" si="5"/>
        <v>#REF!</v>
      </c>
      <c r="S8" s="11" t="e">
        <f t="shared" si="6"/>
        <v>#REF!</v>
      </c>
      <c r="T8" s="9" t="e">
        <f t="shared" si="7"/>
        <v>#REF!</v>
      </c>
      <c r="U8" s="9">
        <v>0</v>
      </c>
      <c r="V8" s="9"/>
      <c r="W8" s="10" t="e">
        <f t="shared" si="8"/>
        <v>#REF!</v>
      </c>
      <c r="X8" s="10" t="e">
        <f t="shared" si="9"/>
        <v>#REF!</v>
      </c>
      <c r="Y8" s="10" t="e">
        <f t="shared" si="10"/>
        <v>#REF!</v>
      </c>
    </row>
    <row r="9" spans="1:25">
      <c r="A9" s="7" t="s">
        <v>32</v>
      </c>
      <c r="B9" s="8" t="e">
        <f t="shared" si="11"/>
        <v>#REF!</v>
      </c>
      <c r="C9" s="8" t="e">
        <f t="shared" si="12"/>
        <v>#REF!</v>
      </c>
      <c r="D9" s="8" t="e">
        <f>#REF!</f>
        <v>#REF!</v>
      </c>
      <c r="E9" s="9" t="e">
        <f>#REF!</f>
        <v>#REF!</v>
      </c>
      <c r="F9" s="9" t="e">
        <f>#REF!</f>
        <v>#REF!</v>
      </c>
      <c r="G9" s="9" t="e">
        <f>#REF!</f>
        <v>#REF!</v>
      </c>
      <c r="H9" s="9">
        <v>40</v>
      </c>
      <c r="I9" s="10">
        <f>26.8/1.17</f>
        <v>22.905982905982899</v>
      </c>
      <c r="J9" s="9">
        <v>178</v>
      </c>
      <c r="K9" s="9">
        <v>3</v>
      </c>
      <c r="L9" s="9">
        <v>1</v>
      </c>
      <c r="M9" s="9">
        <v>3</v>
      </c>
      <c r="N9" s="11" t="e">
        <f t="shared" si="1"/>
        <v>#REF!</v>
      </c>
      <c r="O9" s="11" t="e">
        <f t="shared" si="2"/>
        <v>#REF!</v>
      </c>
      <c r="P9" s="11" t="e">
        <f t="shared" si="3"/>
        <v>#REF!</v>
      </c>
      <c r="Q9" s="11" t="e">
        <f t="shared" si="4"/>
        <v>#REF!</v>
      </c>
      <c r="R9" s="11" t="e">
        <f t="shared" si="5"/>
        <v>#REF!</v>
      </c>
      <c r="S9" s="11" t="e">
        <f t="shared" si="6"/>
        <v>#REF!</v>
      </c>
      <c r="T9" s="9" t="e">
        <f t="shared" si="7"/>
        <v>#REF!</v>
      </c>
      <c r="U9" s="9">
        <v>0</v>
      </c>
      <c r="V9" s="9"/>
      <c r="W9" s="10" t="e">
        <f t="shared" si="8"/>
        <v>#REF!</v>
      </c>
      <c r="X9" s="10" t="e">
        <f t="shared" si="9"/>
        <v>#REF!</v>
      </c>
      <c r="Y9" s="10" t="e">
        <f t="shared" si="10"/>
        <v>#REF!</v>
      </c>
    </row>
    <row r="10" spans="1:25">
      <c r="A10" s="7" t="s">
        <v>32</v>
      </c>
      <c r="B10" s="8" t="e">
        <f t="shared" si="11"/>
        <v>#REF!</v>
      </c>
      <c r="C10" s="8" t="e">
        <f t="shared" si="12"/>
        <v>#REF!</v>
      </c>
      <c r="D10" s="8" t="e">
        <f>#REF!</f>
        <v>#REF!</v>
      </c>
      <c r="E10" s="9" t="e">
        <f>#REF!</f>
        <v>#REF!</v>
      </c>
      <c r="F10" s="9" t="e">
        <f>#REF!</f>
        <v>#REF!</v>
      </c>
      <c r="G10" s="9" t="e">
        <f>#REF!</f>
        <v>#REF!</v>
      </c>
      <c r="H10" s="9">
        <v>40</v>
      </c>
      <c r="I10" s="10">
        <f>26.8/1.17</f>
        <v>22.905982905982899</v>
      </c>
      <c r="J10" s="9">
        <v>178</v>
      </c>
      <c r="K10" s="9">
        <v>3</v>
      </c>
      <c r="L10" s="9">
        <v>1</v>
      </c>
      <c r="M10" s="9">
        <v>3</v>
      </c>
      <c r="N10" s="11" t="e">
        <f t="shared" si="1"/>
        <v>#REF!</v>
      </c>
      <c r="O10" s="11" t="e">
        <f t="shared" si="2"/>
        <v>#REF!</v>
      </c>
      <c r="P10" s="11" t="e">
        <f t="shared" si="3"/>
        <v>#REF!</v>
      </c>
      <c r="Q10" s="11" t="e">
        <f t="shared" si="4"/>
        <v>#REF!</v>
      </c>
      <c r="R10" s="11" t="e">
        <f t="shared" si="5"/>
        <v>#REF!</v>
      </c>
      <c r="S10" s="11" t="e">
        <f t="shared" si="6"/>
        <v>#REF!</v>
      </c>
      <c r="T10" s="9" t="e">
        <f t="shared" si="7"/>
        <v>#REF!</v>
      </c>
      <c r="U10" s="9">
        <v>0</v>
      </c>
      <c r="V10" s="9"/>
      <c r="W10" s="10" t="e">
        <f t="shared" si="8"/>
        <v>#REF!</v>
      </c>
      <c r="X10" s="10" t="e">
        <f t="shared" si="9"/>
        <v>#REF!</v>
      </c>
      <c r="Y10" s="10" t="e">
        <f t="shared" si="10"/>
        <v>#REF!</v>
      </c>
    </row>
    <row r="11" spans="1:25">
      <c r="A11" s="7" t="s">
        <v>33</v>
      </c>
      <c r="B11" s="8" t="e">
        <f t="shared" si="11"/>
        <v>#REF!</v>
      </c>
      <c r="C11" s="8" t="e">
        <f t="shared" si="12"/>
        <v>#REF!</v>
      </c>
      <c r="D11" s="8" t="e">
        <f>#REF!</f>
        <v>#REF!</v>
      </c>
      <c r="E11" s="9" t="e">
        <f>#REF!</f>
        <v>#REF!</v>
      </c>
      <c r="F11" s="9" t="e">
        <f>#REF!</f>
        <v>#REF!</v>
      </c>
      <c r="G11" s="9" t="e">
        <f>#REF!</f>
        <v>#REF!</v>
      </c>
      <c r="H11" s="9">
        <v>40</v>
      </c>
      <c r="I11" s="10">
        <f>32.4/1.17</f>
        <v>27.692307692307701</v>
      </c>
      <c r="J11" s="9">
        <v>178</v>
      </c>
      <c r="K11" s="9">
        <v>3</v>
      </c>
      <c r="L11" s="9">
        <v>1</v>
      </c>
      <c r="M11" s="9">
        <v>3</v>
      </c>
      <c r="N11" s="11" t="e">
        <f t="shared" si="1"/>
        <v>#REF!</v>
      </c>
      <c r="O11" s="11" t="e">
        <f t="shared" si="2"/>
        <v>#REF!</v>
      </c>
      <c r="P11" s="11" t="e">
        <f t="shared" si="3"/>
        <v>#REF!</v>
      </c>
      <c r="Q11" s="11" t="e">
        <f t="shared" si="4"/>
        <v>#REF!</v>
      </c>
      <c r="R11" s="11" t="e">
        <f t="shared" si="5"/>
        <v>#REF!</v>
      </c>
      <c r="S11" s="11" t="e">
        <f t="shared" si="6"/>
        <v>#REF!</v>
      </c>
      <c r="T11" s="9" t="e">
        <f t="shared" si="7"/>
        <v>#REF!</v>
      </c>
      <c r="U11" s="9">
        <v>0</v>
      </c>
      <c r="V11" s="9"/>
      <c r="W11" s="10" t="e">
        <f t="shared" si="8"/>
        <v>#REF!</v>
      </c>
      <c r="X11" s="10" t="e">
        <f t="shared" si="9"/>
        <v>#REF!</v>
      </c>
      <c r="Y11" s="10" t="e">
        <f t="shared" si="10"/>
        <v>#REF!</v>
      </c>
    </row>
    <row r="12" spans="1:25">
      <c r="A12" s="7" t="s">
        <v>34</v>
      </c>
      <c r="B12" s="8" t="e">
        <f t="shared" si="11"/>
        <v>#REF!</v>
      </c>
      <c r="C12" s="8" t="e">
        <f t="shared" si="12"/>
        <v>#REF!</v>
      </c>
      <c r="D12" s="8" t="e">
        <f>#REF!</f>
        <v>#REF!</v>
      </c>
      <c r="E12" s="9" t="e">
        <f>#REF!</f>
        <v>#REF!</v>
      </c>
      <c r="F12" s="9" t="e">
        <f>#REF!</f>
        <v>#REF!</v>
      </c>
      <c r="G12" s="9" t="e">
        <f>#REF!</f>
        <v>#REF!</v>
      </c>
      <c r="H12" s="9">
        <v>4000</v>
      </c>
      <c r="I12" s="10">
        <v>0</v>
      </c>
      <c r="J12" s="9">
        <v>0</v>
      </c>
      <c r="K12" s="9">
        <v>3</v>
      </c>
      <c r="L12" s="9">
        <v>1</v>
      </c>
      <c r="M12" s="9">
        <v>3</v>
      </c>
      <c r="N12" s="11" t="e">
        <f>B12/260/E12*G12</f>
        <v>#REF!</v>
      </c>
      <c r="O12" s="11">
        <v>0</v>
      </c>
      <c r="P12" s="11">
        <v>0</v>
      </c>
      <c r="Q12" s="11" t="e">
        <f t="shared" si="4"/>
        <v>#REF!</v>
      </c>
      <c r="R12" s="11">
        <f t="shared" si="5"/>
        <v>0</v>
      </c>
      <c r="S12" s="11">
        <f t="shared" si="6"/>
        <v>0</v>
      </c>
      <c r="T12" s="9" t="e">
        <f t="shared" si="7"/>
        <v>#REF!</v>
      </c>
      <c r="U12" s="9">
        <v>0.3</v>
      </c>
      <c r="V12" s="10" t="e">
        <f>Q12*0.15*(D12-1)/C12</f>
        <v>#REF!</v>
      </c>
      <c r="W12" s="10" t="e">
        <f t="shared" si="8"/>
        <v>#REF!</v>
      </c>
      <c r="X12" s="10" t="e">
        <f t="shared" si="9"/>
        <v>#REF!</v>
      </c>
      <c r="Y12" s="10" t="e">
        <f t="shared" si="10"/>
        <v>#REF!</v>
      </c>
    </row>
    <row r="13" spans="1:25">
      <c r="A13" s="7" t="s">
        <v>35</v>
      </c>
      <c r="B13" s="8" t="e">
        <f t="shared" si="11"/>
        <v>#REF!</v>
      </c>
      <c r="C13" s="8" t="e">
        <f t="shared" si="12"/>
        <v>#REF!</v>
      </c>
      <c r="D13" s="8" t="e">
        <f>#REF!</f>
        <v>#REF!</v>
      </c>
      <c r="E13" s="9" t="e">
        <f>#REF!</f>
        <v>#REF!</v>
      </c>
      <c r="F13" s="9" t="e">
        <f>#REF!</f>
        <v>#REF!</v>
      </c>
      <c r="G13" s="9" t="e">
        <f>#REF!</f>
        <v>#REF!</v>
      </c>
      <c r="H13" s="9">
        <v>3500</v>
      </c>
      <c r="I13" s="10">
        <v>0</v>
      </c>
      <c r="J13" s="9">
        <v>0</v>
      </c>
      <c r="K13" s="9">
        <v>3</v>
      </c>
      <c r="L13" s="9">
        <v>1</v>
      </c>
      <c r="M13" s="9">
        <v>3</v>
      </c>
      <c r="N13" s="11" t="e">
        <f>B13/260/E13*G13</f>
        <v>#REF!</v>
      </c>
      <c r="O13" s="11">
        <v>0</v>
      </c>
      <c r="P13" s="11">
        <v>0</v>
      </c>
      <c r="Q13" s="11" t="e">
        <f t="shared" si="4"/>
        <v>#REF!</v>
      </c>
      <c r="R13" s="11">
        <f t="shared" si="5"/>
        <v>0</v>
      </c>
      <c r="S13" s="11">
        <f t="shared" si="6"/>
        <v>0</v>
      </c>
      <c r="T13" s="9" t="e">
        <f t="shared" si="7"/>
        <v>#REF!</v>
      </c>
      <c r="U13" s="9">
        <v>0.3</v>
      </c>
      <c r="V13" s="10" t="e">
        <f>Q13*0.15*(D13-1)/C13</f>
        <v>#REF!</v>
      </c>
      <c r="W13" s="10" t="e">
        <f t="shared" si="8"/>
        <v>#REF!</v>
      </c>
      <c r="X13" s="10" t="e">
        <f t="shared" si="9"/>
        <v>#REF!</v>
      </c>
      <c r="Y13" s="10" t="e">
        <f t="shared" si="10"/>
        <v>#REF!</v>
      </c>
    </row>
    <row r="14" spans="1:25">
      <c r="A14" s="7" t="s">
        <v>36</v>
      </c>
      <c r="B14" s="8" t="e">
        <f t="shared" si="11"/>
        <v>#REF!</v>
      </c>
      <c r="C14" s="8" t="e">
        <f t="shared" si="12"/>
        <v>#REF!</v>
      </c>
      <c r="D14" s="8" t="e">
        <f>#REF!</f>
        <v>#REF!</v>
      </c>
      <c r="E14" s="9" t="e">
        <f>#REF!</f>
        <v>#REF!</v>
      </c>
      <c r="F14" s="9" t="e">
        <f>#REF!</f>
        <v>#REF!</v>
      </c>
      <c r="G14" s="9" t="e">
        <f>#REF!</f>
        <v>#REF!</v>
      </c>
      <c r="H14" s="9">
        <v>40</v>
      </c>
      <c r="I14" s="10">
        <f>26.5/1.17</f>
        <v>22.649572649572701</v>
      </c>
      <c r="J14" s="9">
        <v>178</v>
      </c>
      <c r="K14" s="9">
        <v>3</v>
      </c>
      <c r="L14" s="9">
        <v>1</v>
      </c>
      <c r="M14" s="9">
        <v>3</v>
      </c>
      <c r="N14" s="11" t="e">
        <f t="shared" si="1"/>
        <v>#REF!</v>
      </c>
      <c r="O14" s="11" t="e">
        <f t="shared" si="2"/>
        <v>#REF!</v>
      </c>
      <c r="P14" s="11" t="e">
        <f t="shared" si="3"/>
        <v>#REF!</v>
      </c>
      <c r="Q14" s="11" t="e">
        <f t="shared" si="4"/>
        <v>#REF!</v>
      </c>
      <c r="R14" s="11" t="e">
        <f t="shared" si="5"/>
        <v>#REF!</v>
      </c>
      <c r="S14" s="11" t="e">
        <f t="shared" si="6"/>
        <v>#REF!</v>
      </c>
      <c r="T14" s="9" t="e">
        <f t="shared" si="7"/>
        <v>#REF!</v>
      </c>
      <c r="U14" s="9">
        <v>0</v>
      </c>
      <c r="V14" s="9"/>
      <c r="W14" s="10" t="e">
        <f t="shared" si="8"/>
        <v>#REF!</v>
      </c>
      <c r="X14" s="10" t="e">
        <f t="shared" si="9"/>
        <v>#REF!</v>
      </c>
      <c r="Y14" s="10" t="e">
        <f t="shared" si="10"/>
        <v>#REF!</v>
      </c>
    </row>
    <row r="15" spans="1:25">
      <c r="A15" s="7" t="s">
        <v>37</v>
      </c>
      <c r="B15" s="8" t="e">
        <f t="shared" si="11"/>
        <v>#REF!</v>
      </c>
      <c r="C15" s="8" t="e">
        <f t="shared" si="12"/>
        <v>#REF!</v>
      </c>
      <c r="D15" s="8" t="e">
        <f>#REF!</f>
        <v>#REF!</v>
      </c>
      <c r="E15" s="9" t="e">
        <f>#REF!</f>
        <v>#REF!</v>
      </c>
      <c r="F15" s="9" t="e">
        <f>#REF!</f>
        <v>#REF!</v>
      </c>
      <c r="G15" s="9" t="e">
        <f>#REF!</f>
        <v>#REF!</v>
      </c>
      <c r="H15" s="9">
        <v>40</v>
      </c>
      <c r="I15" s="10">
        <f>26.5/1.17</f>
        <v>22.649572649572701</v>
      </c>
      <c r="J15" s="9">
        <v>178</v>
      </c>
      <c r="K15" s="9">
        <v>3</v>
      </c>
      <c r="L15" s="9">
        <v>1</v>
      </c>
      <c r="M15" s="9">
        <v>3</v>
      </c>
      <c r="N15" s="11" t="e">
        <f t="shared" si="1"/>
        <v>#REF!</v>
      </c>
      <c r="O15" s="11" t="e">
        <f t="shared" si="2"/>
        <v>#REF!</v>
      </c>
      <c r="P15" s="11" t="e">
        <f t="shared" si="3"/>
        <v>#REF!</v>
      </c>
      <c r="Q15" s="11" t="e">
        <f t="shared" si="4"/>
        <v>#REF!</v>
      </c>
      <c r="R15" s="11" t="e">
        <f t="shared" si="5"/>
        <v>#REF!</v>
      </c>
      <c r="S15" s="11" t="e">
        <f t="shared" si="6"/>
        <v>#REF!</v>
      </c>
      <c r="T15" s="9" t="e">
        <f t="shared" si="7"/>
        <v>#REF!</v>
      </c>
      <c r="U15" s="9">
        <v>0</v>
      </c>
      <c r="V15" s="9"/>
      <c r="W15" s="10" t="e">
        <f t="shared" si="8"/>
        <v>#REF!</v>
      </c>
      <c r="X15" s="10" t="e">
        <f t="shared" si="9"/>
        <v>#REF!</v>
      </c>
      <c r="Y15" s="10" t="e">
        <f t="shared" si="10"/>
        <v>#REF!</v>
      </c>
    </row>
    <row r="16" spans="1:25">
      <c r="A16" s="7" t="s">
        <v>38</v>
      </c>
      <c r="B16" s="8" t="e">
        <f t="shared" si="11"/>
        <v>#REF!</v>
      </c>
      <c r="C16" s="8" t="e">
        <f t="shared" si="12"/>
        <v>#REF!</v>
      </c>
      <c r="D16" s="8" t="e">
        <f>#REF!</f>
        <v>#REF!</v>
      </c>
      <c r="E16" s="9" t="e">
        <f>#REF!</f>
        <v>#REF!</v>
      </c>
      <c r="F16" s="9" t="e">
        <f>#REF!</f>
        <v>#REF!</v>
      </c>
      <c r="G16" s="9" t="e">
        <f>#REF!</f>
        <v>#REF!</v>
      </c>
      <c r="H16" s="9">
        <v>40</v>
      </c>
      <c r="I16" s="10">
        <v>0</v>
      </c>
      <c r="J16" s="9">
        <v>178</v>
      </c>
      <c r="K16" s="9">
        <v>3</v>
      </c>
      <c r="L16" s="9">
        <v>1</v>
      </c>
      <c r="M16" s="9">
        <v>3</v>
      </c>
      <c r="N16" s="11" t="e">
        <f t="shared" si="1"/>
        <v>#REF!</v>
      </c>
      <c r="O16" s="11" t="e">
        <f t="shared" si="2"/>
        <v>#REF!</v>
      </c>
      <c r="P16" s="11" t="e">
        <f t="shared" si="3"/>
        <v>#REF!</v>
      </c>
      <c r="Q16" s="11" t="e">
        <f t="shared" si="4"/>
        <v>#REF!</v>
      </c>
      <c r="R16" s="11" t="e">
        <f t="shared" si="5"/>
        <v>#REF!</v>
      </c>
      <c r="S16" s="11" t="e">
        <f t="shared" si="6"/>
        <v>#REF!</v>
      </c>
      <c r="T16" s="9" t="e">
        <f t="shared" si="7"/>
        <v>#REF!</v>
      </c>
      <c r="U16" s="9">
        <f>0.3</f>
        <v>0.3</v>
      </c>
      <c r="V16" s="9"/>
      <c r="W16" s="10" t="e">
        <f t="shared" si="8"/>
        <v>#REF!</v>
      </c>
      <c r="X16" s="10" t="e">
        <f t="shared" si="9"/>
        <v>#REF!</v>
      </c>
      <c r="Y16" s="10" t="e">
        <f t="shared" si="10"/>
        <v>#REF!</v>
      </c>
    </row>
    <row r="17" spans="1:25">
      <c r="A17" s="7" t="s">
        <v>39</v>
      </c>
      <c r="B17" s="8" t="e">
        <f t="shared" si="11"/>
        <v>#REF!</v>
      </c>
      <c r="C17" s="8" t="e">
        <f t="shared" si="12"/>
        <v>#REF!</v>
      </c>
      <c r="D17" s="8" t="e">
        <f>#REF!</f>
        <v>#REF!</v>
      </c>
      <c r="E17" s="9" t="e">
        <f>#REF!</f>
        <v>#REF!</v>
      </c>
      <c r="F17" s="9" t="e">
        <f>#REF!</f>
        <v>#REF!</v>
      </c>
      <c r="G17" s="9" t="e">
        <f>#REF!</f>
        <v>#REF!</v>
      </c>
      <c r="H17" s="9">
        <v>40</v>
      </c>
      <c r="I17" s="10">
        <v>0</v>
      </c>
      <c r="J17" s="9">
        <v>178</v>
      </c>
      <c r="K17" s="9">
        <v>3</v>
      </c>
      <c r="L17" s="9">
        <v>1</v>
      </c>
      <c r="M17" s="9">
        <v>3</v>
      </c>
      <c r="N17" s="11" t="e">
        <f t="shared" si="1"/>
        <v>#REF!</v>
      </c>
      <c r="O17" s="11" t="e">
        <f t="shared" si="2"/>
        <v>#REF!</v>
      </c>
      <c r="P17" s="11" t="e">
        <f t="shared" si="3"/>
        <v>#REF!</v>
      </c>
      <c r="Q17" s="11" t="e">
        <f t="shared" si="4"/>
        <v>#REF!</v>
      </c>
      <c r="R17" s="11" t="e">
        <f t="shared" si="5"/>
        <v>#REF!</v>
      </c>
      <c r="S17" s="11" t="e">
        <f t="shared" si="6"/>
        <v>#REF!</v>
      </c>
      <c r="T17" s="9" t="e">
        <f t="shared" si="7"/>
        <v>#REF!</v>
      </c>
      <c r="U17" s="9">
        <f>0.3</f>
        <v>0.3</v>
      </c>
      <c r="V17" s="9"/>
      <c r="W17" s="10" t="e">
        <f t="shared" si="8"/>
        <v>#REF!</v>
      </c>
      <c r="X17" s="10" t="e">
        <f t="shared" si="9"/>
        <v>#REF!</v>
      </c>
      <c r="Y17" s="10" t="e">
        <f t="shared" si="10"/>
        <v>#REF!</v>
      </c>
    </row>
  </sheetData>
  <mergeCells count="3">
    <mergeCell ref="E1:R1"/>
    <mergeCell ref="E2:R2"/>
    <mergeCell ref="A1:B2"/>
  </mergeCells>
  <phoneticPr fontId="13" type="noConversion"/>
  <pageMargins left="0.7" right="0.7" top="0.75" bottom="0.75" header="0.3" footer="0.3"/>
  <pageSetup orientation="portrait"/>
  <headerFooter>
    <oddHeader>&amp;R&amp;"Calibri"&amp;10&amp;K000000Internal&amp;1#</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59B0-EC19-4A6D-9101-D5BF046116F8}">
  <sheetPr>
    <tabColor rgb="FF00B050"/>
    <pageSetUpPr fitToPage="1"/>
  </sheetPr>
  <dimension ref="A1:BH63"/>
  <sheetViews>
    <sheetView showGridLines="0" tabSelected="1" view="pageBreakPreview" zoomScaleNormal="100" zoomScaleSheetLayoutView="100" workbookViewId="0">
      <selection sqref="A1:AK4"/>
    </sheetView>
  </sheetViews>
  <sheetFormatPr defaultColWidth="2.77734375" defaultRowHeight="12.75" customHeight="1"/>
  <cols>
    <col min="1" max="1" width="2.77734375" style="94" customWidth="1"/>
    <col min="2" max="2" width="3.5546875" style="94" customWidth="1"/>
    <col min="3" max="3" width="3.77734375" style="94" customWidth="1"/>
    <col min="4" max="8" width="2.77734375" style="94" customWidth="1"/>
    <col min="9" max="9" width="2.21875" style="94" customWidth="1"/>
    <col min="10" max="10" width="2.77734375" style="94" customWidth="1"/>
    <col min="11" max="11" width="4.6640625" style="94" customWidth="1"/>
    <col min="12" max="14" width="4" style="94" customWidth="1"/>
    <col min="15" max="15" width="4.77734375" style="94" customWidth="1"/>
    <col min="16" max="16" width="2.5546875" style="94" customWidth="1"/>
    <col min="17" max="17" width="2.77734375" style="94" customWidth="1"/>
    <col min="18" max="18" width="5.109375" style="94" customWidth="1"/>
    <col min="19" max="19" width="4.21875" style="94" customWidth="1"/>
    <col min="20" max="20" width="3.109375" style="94" customWidth="1"/>
    <col min="21" max="26" width="2.77734375" style="94" customWidth="1"/>
    <col min="27" max="27" width="1.5546875" style="94" customWidth="1"/>
    <col min="28" max="28" width="2.77734375" style="94" customWidth="1"/>
    <col min="29" max="29" width="5.5546875" style="94" customWidth="1"/>
    <col min="30" max="30" width="4.88671875" style="94" customWidth="1"/>
    <col min="31" max="34" width="3.21875" style="94" customWidth="1"/>
    <col min="35" max="35" width="8.21875" style="94" customWidth="1"/>
    <col min="36" max="36" width="2.77734375" style="94" customWidth="1"/>
    <col min="37" max="37" width="5.109375" style="94" customWidth="1"/>
    <col min="38" max="38" width="3" style="94" customWidth="1"/>
    <col min="39" max="39" width="2.77734375" style="94" customWidth="1"/>
    <col min="40" max="40" width="6.21875" style="94" customWidth="1"/>
    <col min="41" max="42" width="2.77734375" style="94" hidden="1" customWidth="1"/>
    <col min="43" max="43" width="7.21875" style="94" bestFit="1" customWidth="1"/>
    <col min="44" max="44" width="2.77734375" style="94"/>
    <col min="45" max="45" width="5.77734375" style="94" bestFit="1" customWidth="1"/>
    <col min="46" max="16384" width="2.77734375" style="94"/>
  </cols>
  <sheetData>
    <row r="1" spans="1:41" ht="12.75" customHeight="1">
      <c r="A1" s="310" t="s">
        <v>106</v>
      </c>
      <c r="B1" s="311"/>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2"/>
    </row>
    <row r="2" spans="1:41" ht="12.75" customHeight="1">
      <c r="A2" s="313"/>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5"/>
    </row>
    <row r="3" spans="1:41" ht="12.45" customHeight="1">
      <c r="A3" s="313"/>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5"/>
    </row>
    <row r="4" spans="1:41" ht="7.05" customHeight="1" thickBot="1">
      <c r="A4" s="316"/>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8"/>
    </row>
    <row r="5" spans="1:41" ht="7.95" customHeight="1" thickBot="1">
      <c r="A5" s="319"/>
      <c r="B5" s="320"/>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1"/>
    </row>
    <row r="6" spans="1:41" s="95" customFormat="1" ht="21.45" customHeight="1">
      <c r="A6" s="322" t="s">
        <v>107</v>
      </c>
      <c r="B6" s="323"/>
      <c r="C6" s="323"/>
      <c r="D6" s="323"/>
      <c r="E6" s="323"/>
      <c r="F6" s="323"/>
      <c r="G6" s="323"/>
      <c r="H6" s="324"/>
      <c r="I6" s="325"/>
      <c r="J6" s="325"/>
      <c r="K6" s="325"/>
      <c r="L6" s="325"/>
      <c r="M6" s="325"/>
      <c r="N6" s="325"/>
      <c r="O6" s="325"/>
      <c r="P6" s="325"/>
      <c r="Q6" s="325"/>
      <c r="R6" s="325"/>
      <c r="S6" s="325"/>
      <c r="T6" s="325"/>
      <c r="U6" s="325"/>
      <c r="V6" s="325"/>
      <c r="W6" s="325"/>
      <c r="X6" s="325"/>
      <c r="Y6" s="326"/>
      <c r="Z6" s="199" t="s">
        <v>108</v>
      </c>
      <c r="AA6" s="327"/>
      <c r="AB6" s="327"/>
      <c r="AC6" s="327"/>
      <c r="AD6" s="211"/>
      <c r="AE6" s="286"/>
      <c r="AF6" s="286"/>
      <c r="AG6" s="286"/>
      <c r="AH6" s="286"/>
      <c r="AI6" s="286"/>
      <c r="AJ6" s="286"/>
      <c r="AK6" s="287"/>
    </row>
    <row r="7" spans="1:41" s="95" customFormat="1" ht="23.55" customHeight="1" thickBot="1">
      <c r="A7" s="297" t="s">
        <v>109</v>
      </c>
      <c r="B7" s="298"/>
      <c r="C7" s="298"/>
      <c r="D7" s="298"/>
      <c r="E7" s="298"/>
      <c r="F7" s="298"/>
      <c r="G7" s="298"/>
      <c r="H7" s="299"/>
      <c r="I7" s="299"/>
      <c r="J7" s="299"/>
      <c r="K7" s="299"/>
      <c r="L7" s="299"/>
      <c r="M7" s="299"/>
      <c r="N7" s="299"/>
      <c r="O7" s="299"/>
      <c r="P7" s="299"/>
      <c r="Q7" s="299"/>
      <c r="R7" s="299"/>
      <c r="S7" s="299"/>
      <c r="T7" s="299"/>
      <c r="U7" s="299"/>
      <c r="V7" s="299"/>
      <c r="W7" s="299"/>
      <c r="X7" s="299"/>
      <c r="Y7" s="299"/>
      <c r="Z7" s="299"/>
      <c r="AA7" s="299"/>
      <c r="AB7" s="299"/>
      <c r="AC7" s="299"/>
      <c r="AD7" s="299"/>
      <c r="AE7" s="299"/>
      <c r="AF7" s="299"/>
      <c r="AG7" s="299"/>
      <c r="AH7" s="299"/>
      <c r="AI7" s="299"/>
      <c r="AJ7" s="299"/>
      <c r="AK7" s="300"/>
    </row>
    <row r="8" spans="1:41" s="95" customFormat="1" ht="25.05" customHeight="1" thickBot="1">
      <c r="A8" s="297" t="s">
        <v>110</v>
      </c>
      <c r="B8" s="298"/>
      <c r="C8" s="298"/>
      <c r="D8" s="298"/>
      <c r="E8" s="298"/>
      <c r="F8" s="298"/>
      <c r="G8" s="298"/>
      <c r="H8" s="240"/>
      <c r="I8" s="241"/>
      <c r="J8" s="241"/>
      <c r="K8" s="241"/>
      <c r="L8" s="241"/>
      <c r="M8" s="241"/>
      <c r="N8" s="301"/>
      <c r="O8" s="302" t="s">
        <v>111</v>
      </c>
      <c r="P8" s="303"/>
      <c r="Q8" s="303"/>
      <c r="R8" s="304"/>
      <c r="S8" s="305"/>
      <c r="T8" s="306"/>
      <c r="U8" s="306"/>
      <c r="V8" s="306"/>
      <c r="W8" s="306"/>
      <c r="X8" s="306"/>
      <c r="Y8" s="307"/>
      <c r="Z8" s="302" t="s">
        <v>112</v>
      </c>
      <c r="AA8" s="303"/>
      <c r="AB8" s="303"/>
      <c r="AC8" s="303"/>
      <c r="AD8" s="304"/>
      <c r="AE8" s="308"/>
      <c r="AF8" s="308"/>
      <c r="AG8" s="308"/>
      <c r="AH8" s="308"/>
      <c r="AI8" s="308"/>
      <c r="AJ8" s="308"/>
      <c r="AK8" s="309"/>
    </row>
    <row r="9" spans="1:41" s="95" customFormat="1" ht="8.5500000000000007" customHeight="1" thickBot="1">
      <c r="A9" s="96"/>
      <c r="B9" s="97"/>
      <c r="C9" s="97"/>
      <c r="D9" s="97"/>
      <c r="E9" s="97"/>
      <c r="F9" s="97"/>
      <c r="G9" s="97"/>
      <c r="H9" s="98"/>
      <c r="I9" s="98"/>
      <c r="J9" s="98"/>
      <c r="K9" s="98"/>
      <c r="L9" s="98"/>
      <c r="M9" s="98"/>
      <c r="N9" s="98"/>
      <c r="O9" s="97"/>
      <c r="P9" s="97"/>
      <c r="Q9" s="97"/>
      <c r="R9" s="99"/>
      <c r="S9" s="99"/>
      <c r="T9" s="99"/>
      <c r="U9" s="99"/>
      <c r="V9" s="99"/>
      <c r="W9" s="99"/>
      <c r="X9" s="97"/>
      <c r="Y9" s="97"/>
      <c r="Z9" s="97"/>
      <c r="AA9" s="100"/>
      <c r="AB9" s="98"/>
      <c r="AC9" s="98"/>
      <c r="AD9" s="98"/>
      <c r="AE9" s="98"/>
      <c r="AF9" s="98"/>
      <c r="AG9" s="98"/>
      <c r="AH9" s="98"/>
      <c r="AI9" s="98"/>
      <c r="AJ9" s="98"/>
      <c r="AK9" s="101"/>
    </row>
    <row r="10" spans="1:41" s="95" customFormat="1" ht="18" customHeight="1">
      <c r="A10" s="278" t="s">
        <v>113</v>
      </c>
      <c r="B10" s="279"/>
      <c r="C10" s="279"/>
      <c r="D10" s="279"/>
      <c r="E10" s="279"/>
      <c r="F10" s="279"/>
      <c r="G10" s="280"/>
      <c r="H10" s="102"/>
      <c r="I10" s="281"/>
      <c r="J10" s="281"/>
      <c r="K10" s="281"/>
      <c r="L10" s="281"/>
      <c r="M10" s="281"/>
      <c r="N10" s="281"/>
      <c r="O10" s="281"/>
      <c r="P10" s="281"/>
      <c r="Q10" s="281"/>
      <c r="R10" s="281"/>
      <c r="S10" s="281"/>
      <c r="T10" s="281"/>
      <c r="U10" s="281"/>
      <c r="V10" s="281"/>
      <c r="W10" s="281"/>
      <c r="X10" s="281"/>
      <c r="Y10" s="282"/>
      <c r="Z10" s="283" t="s">
        <v>114</v>
      </c>
      <c r="AA10" s="284"/>
      <c r="AB10" s="284"/>
      <c r="AC10" s="284"/>
      <c r="AD10" s="285"/>
      <c r="AE10" s="286"/>
      <c r="AF10" s="286"/>
      <c r="AG10" s="286"/>
      <c r="AH10" s="286"/>
      <c r="AI10" s="286"/>
      <c r="AJ10" s="286"/>
      <c r="AK10" s="287"/>
    </row>
    <row r="11" spans="1:41" s="95" customFormat="1" ht="24" customHeight="1">
      <c r="A11" s="260" t="s">
        <v>115</v>
      </c>
      <c r="B11" s="258"/>
      <c r="C11" s="258"/>
      <c r="D11" s="258"/>
      <c r="E11" s="258"/>
      <c r="F11" s="258"/>
      <c r="G11" s="259"/>
      <c r="H11" s="288"/>
      <c r="I11" s="289"/>
      <c r="J11" s="289"/>
      <c r="K11" s="289"/>
      <c r="L11" s="289"/>
      <c r="M11" s="289"/>
      <c r="N11" s="290"/>
      <c r="O11" s="257" t="s">
        <v>116</v>
      </c>
      <c r="P11" s="258"/>
      <c r="Q11" s="258"/>
      <c r="R11" s="259"/>
      <c r="S11" s="291"/>
      <c r="T11" s="292"/>
      <c r="U11" s="292"/>
      <c r="V11" s="292"/>
      <c r="W11" s="292"/>
      <c r="X11" s="292"/>
      <c r="Y11" s="293"/>
      <c r="Z11" s="257" t="s">
        <v>117</v>
      </c>
      <c r="AA11" s="258"/>
      <c r="AB11" s="258"/>
      <c r="AC11" s="258"/>
      <c r="AD11" s="259"/>
      <c r="AE11" s="294"/>
      <c r="AF11" s="295"/>
      <c r="AG11" s="295"/>
      <c r="AH11" s="295"/>
      <c r="AI11" s="295"/>
      <c r="AJ11" s="295"/>
      <c r="AK11" s="296"/>
    </row>
    <row r="12" spans="1:41" s="95" customFormat="1" ht="19.5" customHeight="1">
      <c r="A12" s="260" t="s">
        <v>118</v>
      </c>
      <c r="B12" s="261"/>
      <c r="C12" s="261"/>
      <c r="D12" s="261"/>
      <c r="E12" s="261"/>
      <c r="F12" s="261"/>
      <c r="G12" s="262"/>
      <c r="H12" s="263"/>
      <c r="I12" s="264"/>
      <c r="J12" s="264"/>
      <c r="K12" s="264"/>
      <c r="L12" s="264"/>
      <c r="M12" s="264"/>
      <c r="N12" s="265"/>
      <c r="O12" s="266" t="s">
        <v>119</v>
      </c>
      <c r="P12" s="267"/>
      <c r="Q12" s="267"/>
      <c r="R12" s="268"/>
      <c r="S12" s="269"/>
      <c r="T12" s="270"/>
      <c r="U12" s="270"/>
      <c r="V12" s="270"/>
      <c r="W12" s="270"/>
      <c r="X12" s="270"/>
      <c r="Y12" s="271"/>
      <c r="Z12" s="272" t="s">
        <v>120</v>
      </c>
      <c r="AA12" s="273"/>
      <c r="AB12" s="273"/>
      <c r="AC12" s="273"/>
      <c r="AD12" s="274"/>
      <c r="AE12" s="275"/>
      <c r="AF12" s="276"/>
      <c r="AG12" s="276"/>
      <c r="AH12" s="276"/>
      <c r="AI12" s="276"/>
      <c r="AJ12" s="276"/>
      <c r="AK12" s="277"/>
    </row>
    <row r="13" spans="1:41" s="95" customFormat="1" ht="25.95" customHeight="1">
      <c r="A13" s="249" t="s">
        <v>121</v>
      </c>
      <c r="B13" s="250"/>
      <c r="C13" s="250"/>
      <c r="D13" s="250"/>
      <c r="E13" s="250"/>
      <c r="F13" s="250"/>
      <c r="G13" s="251"/>
      <c r="H13" s="252" t="s">
        <v>122</v>
      </c>
      <c r="I13" s="253"/>
      <c r="J13" s="253"/>
      <c r="K13" s="253"/>
      <c r="L13" s="253"/>
      <c r="M13" s="254" t="s">
        <v>123</v>
      </c>
      <c r="N13" s="254"/>
      <c r="O13" s="254"/>
      <c r="P13" s="255" t="s">
        <v>124</v>
      </c>
      <c r="Q13" s="255"/>
      <c r="R13" s="255"/>
      <c r="S13" s="255"/>
      <c r="T13" s="255"/>
      <c r="U13" s="254" t="s">
        <v>125</v>
      </c>
      <c r="V13" s="254"/>
      <c r="W13" s="254"/>
      <c r="X13" s="254"/>
      <c r="Y13" s="256"/>
      <c r="Z13" s="257" t="s">
        <v>126</v>
      </c>
      <c r="AA13" s="258"/>
      <c r="AB13" s="258"/>
      <c r="AC13" s="258"/>
      <c r="AD13" s="259"/>
      <c r="AE13" s="191"/>
      <c r="AF13" s="192"/>
      <c r="AG13" s="192"/>
      <c r="AH13" s="192"/>
      <c r="AI13" s="192"/>
      <c r="AJ13" s="192"/>
      <c r="AK13" s="228"/>
      <c r="AO13" s="95" t="s">
        <v>127</v>
      </c>
    </row>
    <row r="14" spans="1:41" s="95" customFormat="1" ht="24" customHeight="1" thickBot="1">
      <c r="A14" s="237" t="s">
        <v>128</v>
      </c>
      <c r="B14" s="238"/>
      <c r="C14" s="238"/>
      <c r="D14" s="238"/>
      <c r="E14" s="238"/>
      <c r="F14" s="238"/>
      <c r="G14" s="239"/>
      <c r="H14" s="240"/>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2"/>
    </row>
    <row r="15" spans="1:41" s="95" customFormat="1" ht="7.5" customHeight="1" thickBot="1">
      <c r="A15" s="103"/>
      <c r="B15" s="104"/>
      <c r="C15" s="104"/>
      <c r="D15" s="104"/>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5"/>
      <c r="AO15" s="95" t="s">
        <v>129</v>
      </c>
    </row>
    <row r="16" spans="1:41" s="95" customFormat="1" ht="13.5" customHeight="1">
      <c r="A16" s="243" t="s">
        <v>130</v>
      </c>
      <c r="B16" s="244"/>
      <c r="C16" s="244"/>
      <c r="D16" s="244"/>
      <c r="E16" s="244"/>
      <c r="F16" s="244"/>
      <c r="G16" s="244"/>
      <c r="H16" s="244"/>
      <c r="I16" s="244"/>
      <c r="J16" s="244"/>
      <c r="K16" s="244"/>
      <c r="L16" s="244"/>
      <c r="M16" s="244"/>
      <c r="N16" s="244"/>
      <c r="O16" s="244"/>
      <c r="P16" s="244"/>
      <c r="Q16" s="244"/>
      <c r="R16" s="244"/>
      <c r="S16" s="245" t="s">
        <v>131</v>
      </c>
      <c r="T16" s="244"/>
      <c r="U16" s="244"/>
      <c r="V16" s="244"/>
      <c r="W16" s="244"/>
      <c r="X16" s="244"/>
      <c r="Y16" s="244"/>
      <c r="Z16" s="244"/>
      <c r="AA16" s="244"/>
      <c r="AB16" s="244"/>
      <c r="AC16" s="244"/>
      <c r="AD16" s="244"/>
      <c r="AE16" s="244"/>
      <c r="AF16" s="244"/>
      <c r="AG16" s="244"/>
      <c r="AH16" s="244"/>
      <c r="AI16" s="244"/>
      <c r="AJ16" s="244"/>
      <c r="AK16" s="246"/>
      <c r="AO16" s="95" t="s">
        <v>132</v>
      </c>
    </row>
    <row r="17" spans="1:60" s="95" customFormat="1" ht="13.5" customHeight="1">
      <c r="A17" s="247" t="s">
        <v>133</v>
      </c>
      <c r="B17" s="224"/>
      <c r="C17" s="224"/>
      <c r="D17" s="224"/>
      <c r="E17" s="224"/>
      <c r="F17" s="224"/>
      <c r="G17" s="225"/>
      <c r="H17" s="192"/>
      <c r="I17" s="192"/>
      <c r="J17" s="192"/>
      <c r="K17" s="192"/>
      <c r="L17" s="192"/>
      <c r="M17" s="192"/>
      <c r="N17" s="192"/>
      <c r="O17" s="192"/>
      <c r="P17" s="192"/>
      <c r="Q17" s="192"/>
      <c r="R17" s="193"/>
      <c r="S17" s="235" t="s">
        <v>134</v>
      </c>
      <c r="T17" s="234"/>
      <c r="U17" s="234"/>
      <c r="V17" s="234"/>
      <c r="W17" s="234"/>
      <c r="X17" s="234"/>
      <c r="Y17" s="234"/>
      <c r="Z17" s="234"/>
      <c r="AA17" s="234"/>
      <c r="AB17" s="189"/>
      <c r="AC17" s="190"/>
      <c r="AD17" s="190"/>
      <c r="AE17" s="190"/>
      <c r="AF17" s="190"/>
      <c r="AG17" s="190"/>
      <c r="AH17" s="190"/>
      <c r="AI17" s="190"/>
      <c r="AJ17" s="190"/>
      <c r="AK17" s="248"/>
      <c r="AO17" s="95" t="s">
        <v>135</v>
      </c>
    </row>
    <row r="18" spans="1:60" s="95" customFormat="1" ht="12.75" customHeight="1">
      <c r="A18" s="223" t="s">
        <v>136</v>
      </c>
      <c r="B18" s="224"/>
      <c r="C18" s="224"/>
      <c r="D18" s="224"/>
      <c r="E18" s="224"/>
      <c r="F18" s="224"/>
      <c r="G18" s="225"/>
      <c r="H18" s="192"/>
      <c r="I18" s="192"/>
      <c r="J18" s="192"/>
      <c r="K18" s="192"/>
      <c r="L18" s="192"/>
      <c r="M18" s="192"/>
      <c r="N18" s="192"/>
      <c r="O18" s="192"/>
      <c r="P18" s="193"/>
      <c r="Q18" s="192" t="s">
        <v>137</v>
      </c>
      <c r="R18" s="193"/>
      <c r="S18" s="236" t="s">
        <v>138</v>
      </c>
      <c r="T18" s="234"/>
      <c r="U18" s="234"/>
      <c r="V18" s="234"/>
      <c r="W18" s="234"/>
      <c r="X18" s="234"/>
      <c r="Y18" s="234"/>
      <c r="Z18" s="234"/>
      <c r="AA18" s="234"/>
      <c r="AB18" s="190"/>
      <c r="AC18" s="190"/>
      <c r="AD18" s="190"/>
      <c r="AE18" s="190"/>
      <c r="AF18" s="190"/>
      <c r="AG18" s="190"/>
      <c r="AH18" s="190"/>
      <c r="AI18" s="190"/>
      <c r="AJ18" s="191" t="s">
        <v>139</v>
      </c>
      <c r="AK18" s="228"/>
      <c r="AO18" s="95" t="s">
        <v>140</v>
      </c>
    </row>
    <row r="19" spans="1:60" s="95" customFormat="1" ht="12.75" customHeight="1">
      <c r="A19" s="223" t="s">
        <v>141</v>
      </c>
      <c r="B19" s="224"/>
      <c r="C19" s="224"/>
      <c r="D19" s="224"/>
      <c r="E19" s="224"/>
      <c r="F19" s="224"/>
      <c r="G19" s="225"/>
      <c r="H19" s="192"/>
      <c r="I19" s="192"/>
      <c r="J19" s="192"/>
      <c r="K19" s="192"/>
      <c r="L19" s="192"/>
      <c r="M19" s="192"/>
      <c r="N19" s="192"/>
      <c r="O19" s="192"/>
      <c r="P19" s="193"/>
      <c r="Q19" s="192" t="s">
        <v>142</v>
      </c>
      <c r="R19" s="193"/>
      <c r="S19" s="235" t="s">
        <v>143</v>
      </c>
      <c r="T19" s="234"/>
      <c r="U19" s="234"/>
      <c r="V19" s="234"/>
      <c r="W19" s="234"/>
      <c r="X19" s="234"/>
      <c r="Y19" s="234"/>
      <c r="Z19" s="234"/>
      <c r="AA19" s="234"/>
      <c r="AB19" s="190"/>
      <c r="AC19" s="190"/>
      <c r="AD19" s="190"/>
      <c r="AE19" s="190"/>
      <c r="AF19" s="190"/>
      <c r="AG19" s="190"/>
      <c r="AH19" s="190"/>
      <c r="AI19" s="190"/>
      <c r="AJ19" s="191" t="s">
        <v>139</v>
      </c>
      <c r="AK19" s="228"/>
    </row>
    <row r="20" spans="1:60" s="95" customFormat="1" ht="13.5" customHeight="1">
      <c r="A20" s="223" t="s">
        <v>144</v>
      </c>
      <c r="B20" s="224"/>
      <c r="C20" s="224"/>
      <c r="D20" s="224"/>
      <c r="E20" s="224"/>
      <c r="F20" s="224"/>
      <c r="G20" s="225"/>
      <c r="H20" s="192"/>
      <c r="I20" s="192"/>
      <c r="J20" s="192"/>
      <c r="K20" s="192"/>
      <c r="L20" s="192"/>
      <c r="M20" s="192"/>
      <c r="N20" s="192"/>
      <c r="O20" s="192"/>
      <c r="P20" s="193"/>
      <c r="Q20" s="192" t="s">
        <v>139</v>
      </c>
      <c r="R20" s="193"/>
      <c r="S20" s="235" t="s">
        <v>145</v>
      </c>
      <c r="T20" s="234"/>
      <c r="U20" s="234"/>
      <c r="V20" s="234"/>
      <c r="W20" s="234"/>
      <c r="X20" s="234"/>
      <c r="Y20" s="234"/>
      <c r="Z20" s="234"/>
      <c r="AA20" s="234"/>
      <c r="AB20" s="190"/>
      <c r="AC20" s="190"/>
      <c r="AD20" s="190"/>
      <c r="AE20" s="190"/>
      <c r="AF20" s="190"/>
      <c r="AG20" s="190"/>
      <c r="AH20" s="190"/>
      <c r="AI20" s="190"/>
      <c r="AJ20" s="191" t="s">
        <v>139</v>
      </c>
      <c r="AK20" s="228"/>
      <c r="AO20" s="95" t="s">
        <v>146</v>
      </c>
    </row>
    <row r="21" spans="1:60" s="95" customFormat="1" ht="18.45" customHeight="1">
      <c r="A21" s="232" t="s">
        <v>147</v>
      </c>
      <c r="B21" s="224"/>
      <c r="C21" s="224"/>
      <c r="D21" s="224"/>
      <c r="E21" s="224"/>
      <c r="F21" s="224"/>
      <c r="G21" s="225"/>
      <c r="H21" s="192"/>
      <c r="I21" s="192"/>
      <c r="J21" s="192"/>
      <c r="K21" s="192"/>
      <c r="L21" s="192"/>
      <c r="M21" s="192"/>
      <c r="N21" s="192"/>
      <c r="O21" s="192"/>
      <c r="P21" s="193"/>
      <c r="Q21" s="192" t="s">
        <v>148</v>
      </c>
      <c r="R21" s="193"/>
      <c r="S21" s="233" t="s">
        <v>149</v>
      </c>
      <c r="T21" s="234"/>
      <c r="U21" s="234"/>
      <c r="V21" s="234"/>
      <c r="W21" s="234"/>
      <c r="X21" s="234"/>
      <c r="Y21" s="234"/>
      <c r="Z21" s="234"/>
      <c r="AA21" s="234"/>
      <c r="AB21" s="190"/>
      <c r="AC21" s="190"/>
      <c r="AD21" s="190"/>
      <c r="AE21" s="190"/>
      <c r="AF21" s="190"/>
      <c r="AG21" s="190"/>
      <c r="AH21" s="190"/>
      <c r="AI21" s="190"/>
      <c r="AJ21" s="191" t="s">
        <v>148</v>
      </c>
      <c r="AK21" s="228"/>
    </row>
    <row r="22" spans="1:60" s="95" customFormat="1" ht="13.2">
      <c r="A22" s="223" t="s">
        <v>150</v>
      </c>
      <c r="B22" s="224"/>
      <c r="C22" s="224"/>
      <c r="D22" s="224"/>
      <c r="E22" s="224"/>
      <c r="F22" s="224"/>
      <c r="G22" s="225"/>
      <c r="H22" s="192"/>
      <c r="I22" s="192"/>
      <c r="J22" s="192"/>
      <c r="K22" s="192"/>
      <c r="L22" s="192"/>
      <c r="M22" s="192"/>
      <c r="N22" s="192"/>
      <c r="O22" s="192"/>
      <c r="P22" s="193"/>
      <c r="Q22" s="192" t="s">
        <v>151</v>
      </c>
      <c r="R22" s="193"/>
      <c r="S22" s="229" t="s">
        <v>152</v>
      </c>
      <c r="T22" s="230"/>
      <c r="U22" s="230"/>
      <c r="V22" s="230"/>
      <c r="W22" s="230"/>
      <c r="X22" s="230"/>
      <c r="Y22" s="230"/>
      <c r="Z22" s="230"/>
      <c r="AA22" s="231"/>
      <c r="AB22" s="190"/>
      <c r="AC22" s="190"/>
      <c r="AD22" s="190"/>
      <c r="AE22" s="190"/>
      <c r="AF22" s="190"/>
      <c r="AG22" s="190"/>
      <c r="AH22" s="190"/>
      <c r="AI22" s="190"/>
      <c r="AJ22" s="191" t="s">
        <v>151</v>
      </c>
      <c r="AK22" s="228"/>
    </row>
    <row r="23" spans="1:60" s="95" customFormat="1" ht="13.2">
      <c r="A23" s="223" t="s">
        <v>153</v>
      </c>
      <c r="B23" s="224"/>
      <c r="C23" s="224"/>
      <c r="D23" s="224"/>
      <c r="E23" s="224"/>
      <c r="F23" s="224"/>
      <c r="G23" s="225"/>
      <c r="H23" s="192"/>
      <c r="I23" s="192"/>
      <c r="J23" s="192"/>
      <c r="K23" s="192"/>
      <c r="L23" s="192"/>
      <c r="M23" s="192"/>
      <c r="N23" s="192"/>
      <c r="O23" s="192"/>
      <c r="P23" s="193"/>
      <c r="Q23" s="192" t="s">
        <v>154</v>
      </c>
      <c r="R23" s="193"/>
      <c r="S23" s="226" t="s">
        <v>155</v>
      </c>
      <c r="T23" s="227"/>
      <c r="U23" s="227"/>
      <c r="V23" s="227"/>
      <c r="W23" s="227"/>
      <c r="X23" s="227"/>
      <c r="Y23" s="227"/>
      <c r="Z23" s="227"/>
      <c r="AA23" s="227"/>
      <c r="AB23" s="190"/>
      <c r="AC23" s="190"/>
      <c r="AD23" s="190"/>
      <c r="AE23" s="190"/>
      <c r="AF23" s="190"/>
      <c r="AG23" s="190"/>
      <c r="AH23" s="190"/>
      <c r="AI23" s="190"/>
      <c r="AJ23" s="191" t="s">
        <v>154</v>
      </c>
      <c r="AK23" s="228"/>
    </row>
    <row r="24" spans="1:60" s="95" customFormat="1" ht="13.8" thickBot="1">
      <c r="A24" s="213" t="s">
        <v>156</v>
      </c>
      <c r="B24" s="214"/>
      <c r="C24" s="214"/>
      <c r="D24" s="214"/>
      <c r="E24" s="214"/>
      <c r="F24" s="214"/>
      <c r="G24" s="215"/>
      <c r="H24" s="216"/>
      <c r="I24" s="216"/>
      <c r="J24" s="216"/>
      <c r="K24" s="216"/>
      <c r="L24" s="216"/>
      <c r="M24" s="216"/>
      <c r="N24" s="216"/>
      <c r="O24" s="216"/>
      <c r="P24" s="217"/>
      <c r="Q24" s="216" t="s">
        <v>154</v>
      </c>
      <c r="R24" s="217"/>
      <c r="S24" s="218" t="s">
        <v>157</v>
      </c>
      <c r="T24" s="219"/>
      <c r="U24" s="219"/>
      <c r="V24" s="219"/>
      <c r="W24" s="219"/>
      <c r="X24" s="219"/>
      <c r="Y24" s="219"/>
      <c r="Z24" s="219"/>
      <c r="AA24" s="219"/>
      <c r="AB24" s="220"/>
      <c r="AC24" s="220"/>
      <c r="AD24" s="220"/>
      <c r="AE24" s="220"/>
      <c r="AF24" s="220"/>
      <c r="AG24" s="220"/>
      <c r="AH24" s="220"/>
      <c r="AI24" s="220"/>
      <c r="AJ24" s="221" t="s">
        <v>154</v>
      </c>
      <c r="AK24" s="222"/>
    </row>
    <row r="25" spans="1:60" s="95" customFormat="1" ht="16.95" customHeight="1" thickBot="1">
      <c r="A25" s="201" t="s">
        <v>158</v>
      </c>
      <c r="B25" s="202"/>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3"/>
    </row>
    <row r="26" spans="1:60" s="95" customFormat="1" ht="27" customHeight="1">
      <c r="A26" s="204" t="s">
        <v>159</v>
      </c>
      <c r="B26" s="205"/>
      <c r="C26" s="206" t="s">
        <v>160</v>
      </c>
      <c r="D26" s="205"/>
      <c r="E26" s="205"/>
      <c r="F26" s="205"/>
      <c r="G26" s="205"/>
      <c r="H26" s="205"/>
      <c r="I26" s="205"/>
      <c r="J26" s="207" t="s">
        <v>161</v>
      </c>
      <c r="K26" s="205"/>
      <c r="L26" s="208" t="s">
        <v>162</v>
      </c>
      <c r="M26" s="209"/>
      <c r="N26" s="209"/>
      <c r="O26" s="209"/>
      <c r="P26" s="210"/>
      <c r="Q26" s="199" t="s">
        <v>163</v>
      </c>
      <c r="R26" s="210"/>
      <c r="S26" s="211" t="s">
        <v>159</v>
      </c>
      <c r="T26" s="205"/>
      <c r="U26" s="206" t="s">
        <v>160</v>
      </c>
      <c r="V26" s="205"/>
      <c r="W26" s="205"/>
      <c r="X26" s="205"/>
      <c r="Y26" s="205"/>
      <c r="Z26" s="205"/>
      <c r="AA26" s="205"/>
      <c r="AB26" s="207" t="s">
        <v>161</v>
      </c>
      <c r="AC26" s="205"/>
      <c r="AD26" s="212" t="s">
        <v>164</v>
      </c>
      <c r="AE26" s="209"/>
      <c r="AF26" s="209"/>
      <c r="AG26" s="209"/>
      <c r="AH26" s="209"/>
      <c r="AI26" s="210"/>
      <c r="AJ26" s="199" t="s">
        <v>163</v>
      </c>
      <c r="AK26" s="200"/>
      <c r="AO26" s="95" t="s">
        <v>165</v>
      </c>
    </row>
    <row r="27" spans="1:60" s="95" customFormat="1" ht="13.2">
      <c r="A27" s="187">
        <v>1</v>
      </c>
      <c r="B27" s="188"/>
      <c r="C27" s="189"/>
      <c r="D27" s="190"/>
      <c r="E27" s="190"/>
      <c r="F27" s="190"/>
      <c r="G27" s="190"/>
      <c r="H27" s="190"/>
      <c r="I27" s="190"/>
      <c r="J27" s="190"/>
      <c r="K27" s="190"/>
      <c r="L27" s="191"/>
      <c r="M27" s="192"/>
      <c r="N27" s="192"/>
      <c r="O27" s="192"/>
      <c r="P27" s="193"/>
      <c r="Q27" s="190"/>
      <c r="R27" s="190"/>
      <c r="S27" s="188">
        <v>6</v>
      </c>
      <c r="T27" s="188"/>
      <c r="U27" s="194"/>
      <c r="V27" s="195"/>
      <c r="W27" s="195"/>
      <c r="X27" s="195"/>
      <c r="Y27" s="195"/>
      <c r="Z27" s="195"/>
      <c r="AA27" s="195"/>
      <c r="AB27" s="195"/>
      <c r="AC27" s="195"/>
      <c r="AD27" s="150"/>
      <c r="AE27" s="197"/>
      <c r="AF27" s="197"/>
      <c r="AG27" s="197"/>
      <c r="AH27" s="197"/>
      <c r="AI27" s="198"/>
      <c r="AJ27" s="150"/>
      <c r="AK27" s="151"/>
    </row>
    <row r="28" spans="1:60" s="95" customFormat="1" ht="13.2">
      <c r="A28" s="187">
        <v>2</v>
      </c>
      <c r="B28" s="188"/>
      <c r="C28" s="189"/>
      <c r="D28" s="190"/>
      <c r="E28" s="190"/>
      <c r="F28" s="190"/>
      <c r="G28" s="190"/>
      <c r="H28" s="190"/>
      <c r="I28" s="190"/>
      <c r="J28" s="190"/>
      <c r="K28" s="190"/>
      <c r="L28" s="191"/>
      <c r="M28" s="192"/>
      <c r="N28" s="192"/>
      <c r="O28" s="192"/>
      <c r="P28" s="193"/>
      <c r="Q28" s="190"/>
      <c r="R28" s="190"/>
      <c r="S28" s="188">
        <v>7</v>
      </c>
      <c r="T28" s="188"/>
      <c r="U28" s="194"/>
      <c r="V28" s="195"/>
      <c r="W28" s="195"/>
      <c r="X28" s="195"/>
      <c r="Y28" s="195"/>
      <c r="Z28" s="195"/>
      <c r="AA28" s="195"/>
      <c r="AB28" s="195"/>
      <c r="AC28" s="195"/>
      <c r="AD28" s="150"/>
      <c r="AE28" s="197"/>
      <c r="AF28" s="197"/>
      <c r="AG28" s="197"/>
      <c r="AH28" s="197"/>
      <c r="AI28" s="198"/>
      <c r="AJ28" s="150"/>
      <c r="AK28" s="151"/>
      <c r="BH28" s="95" t="s">
        <v>166</v>
      </c>
    </row>
    <row r="29" spans="1:60" s="95" customFormat="1" ht="13.2">
      <c r="A29" s="187">
        <v>3</v>
      </c>
      <c r="B29" s="188"/>
      <c r="C29" s="189"/>
      <c r="D29" s="190"/>
      <c r="E29" s="190"/>
      <c r="F29" s="190"/>
      <c r="G29" s="190"/>
      <c r="H29" s="190"/>
      <c r="I29" s="190"/>
      <c r="J29" s="190"/>
      <c r="K29" s="190"/>
      <c r="L29" s="191"/>
      <c r="M29" s="192"/>
      <c r="N29" s="192"/>
      <c r="O29" s="192"/>
      <c r="P29" s="193"/>
      <c r="Q29" s="190"/>
      <c r="R29" s="190"/>
      <c r="S29" s="188">
        <v>8</v>
      </c>
      <c r="T29" s="188"/>
      <c r="U29" s="194"/>
      <c r="V29" s="195"/>
      <c r="W29" s="195"/>
      <c r="X29" s="195"/>
      <c r="Y29" s="195"/>
      <c r="Z29" s="195"/>
      <c r="AA29" s="195"/>
      <c r="AB29" s="195"/>
      <c r="AC29" s="195"/>
      <c r="AD29" s="150"/>
      <c r="AE29" s="197"/>
      <c r="AF29" s="197"/>
      <c r="AG29" s="197"/>
      <c r="AH29" s="197"/>
      <c r="AI29" s="198"/>
      <c r="AJ29" s="150"/>
      <c r="AK29" s="151"/>
    </row>
    <row r="30" spans="1:60" s="95" customFormat="1" ht="13.2">
      <c r="A30" s="187">
        <v>4</v>
      </c>
      <c r="B30" s="188"/>
      <c r="C30" s="189"/>
      <c r="D30" s="190"/>
      <c r="E30" s="190"/>
      <c r="F30" s="190"/>
      <c r="G30" s="190"/>
      <c r="H30" s="190"/>
      <c r="I30" s="190"/>
      <c r="J30" s="190"/>
      <c r="K30" s="190"/>
      <c r="L30" s="191"/>
      <c r="M30" s="192"/>
      <c r="N30" s="192"/>
      <c r="O30" s="192"/>
      <c r="P30" s="193"/>
      <c r="Q30" s="190"/>
      <c r="R30" s="190"/>
      <c r="S30" s="188">
        <v>9</v>
      </c>
      <c r="T30" s="188"/>
      <c r="U30" s="194"/>
      <c r="V30" s="195"/>
      <c r="W30" s="195"/>
      <c r="X30" s="195"/>
      <c r="Y30" s="195"/>
      <c r="Z30" s="195"/>
      <c r="AA30" s="195"/>
      <c r="AB30" s="195"/>
      <c r="AC30" s="195"/>
      <c r="AD30" s="150"/>
      <c r="AE30" s="197"/>
      <c r="AF30" s="197"/>
      <c r="AG30" s="197"/>
      <c r="AH30" s="197"/>
      <c r="AI30" s="198"/>
      <c r="AJ30" s="150"/>
      <c r="AK30" s="151"/>
    </row>
    <row r="31" spans="1:60" s="95" customFormat="1" ht="13.2">
      <c r="A31" s="187">
        <v>5</v>
      </c>
      <c r="B31" s="188"/>
      <c r="C31" s="189"/>
      <c r="D31" s="190"/>
      <c r="E31" s="190"/>
      <c r="F31" s="190"/>
      <c r="G31" s="190"/>
      <c r="H31" s="190"/>
      <c r="I31" s="190"/>
      <c r="J31" s="190"/>
      <c r="K31" s="190"/>
      <c r="L31" s="191"/>
      <c r="M31" s="192"/>
      <c r="N31" s="192"/>
      <c r="O31" s="192"/>
      <c r="P31" s="193"/>
      <c r="Q31" s="190"/>
      <c r="R31" s="190"/>
      <c r="S31" s="188">
        <v>10</v>
      </c>
      <c r="T31" s="188"/>
      <c r="U31" s="194"/>
      <c r="V31" s="195"/>
      <c r="W31" s="195"/>
      <c r="X31" s="195"/>
      <c r="Y31" s="195"/>
      <c r="Z31" s="195"/>
      <c r="AA31" s="195"/>
      <c r="AB31" s="196"/>
      <c r="AC31" s="196"/>
      <c r="AD31" s="150"/>
      <c r="AE31" s="197"/>
      <c r="AF31" s="197"/>
      <c r="AG31" s="197"/>
      <c r="AH31" s="197"/>
      <c r="AI31" s="198"/>
      <c r="AJ31" s="150"/>
      <c r="AK31" s="151"/>
    </row>
    <row r="32" spans="1:60" s="95" customFormat="1" ht="18.75" customHeight="1" thickBot="1">
      <c r="A32" s="152" t="s">
        <v>167</v>
      </c>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4"/>
    </row>
    <row r="33" spans="1:41" s="95" customFormat="1" ht="12.75" customHeight="1">
      <c r="A33" s="155"/>
      <c r="B33" s="156"/>
      <c r="C33" s="156"/>
      <c r="D33" s="156"/>
      <c r="E33" s="156"/>
      <c r="F33" s="156"/>
      <c r="G33" s="156"/>
      <c r="H33" s="156"/>
      <c r="I33" s="156"/>
      <c r="J33" s="156"/>
      <c r="K33" s="156"/>
      <c r="L33" s="156"/>
      <c r="M33" s="156"/>
      <c r="N33" s="156"/>
      <c r="O33" s="156"/>
      <c r="P33" s="156"/>
      <c r="Q33" s="156"/>
      <c r="R33" s="157"/>
      <c r="S33" s="161"/>
      <c r="T33" s="162"/>
      <c r="U33" s="162"/>
      <c r="V33" s="162"/>
      <c r="W33" s="162"/>
      <c r="X33" s="162"/>
      <c r="Y33" s="162"/>
      <c r="Z33" s="162"/>
      <c r="AA33" s="162"/>
      <c r="AB33" s="162"/>
      <c r="AC33" s="162"/>
      <c r="AD33" s="162"/>
      <c r="AE33" s="162"/>
      <c r="AF33" s="162"/>
      <c r="AG33" s="162"/>
      <c r="AH33" s="162"/>
      <c r="AI33" s="162"/>
      <c r="AJ33" s="162"/>
      <c r="AK33" s="163"/>
    </row>
    <row r="34" spans="1:41" s="95" customFormat="1" ht="12.75" customHeight="1">
      <c r="A34" s="155"/>
      <c r="B34" s="156"/>
      <c r="C34" s="156"/>
      <c r="D34" s="156"/>
      <c r="E34" s="156"/>
      <c r="F34" s="156"/>
      <c r="G34" s="156"/>
      <c r="H34" s="156"/>
      <c r="I34" s="156"/>
      <c r="J34" s="156"/>
      <c r="K34" s="156"/>
      <c r="L34" s="156"/>
      <c r="M34" s="156"/>
      <c r="N34" s="156"/>
      <c r="O34" s="156"/>
      <c r="P34" s="156"/>
      <c r="Q34" s="156"/>
      <c r="R34" s="157"/>
      <c r="S34" s="161"/>
      <c r="T34" s="162"/>
      <c r="U34" s="162"/>
      <c r="V34" s="162"/>
      <c r="W34" s="162"/>
      <c r="X34" s="162"/>
      <c r="Y34" s="162"/>
      <c r="Z34" s="162"/>
      <c r="AA34" s="162"/>
      <c r="AB34" s="162"/>
      <c r="AC34" s="162"/>
      <c r="AD34" s="162"/>
      <c r="AE34" s="162"/>
      <c r="AF34" s="162"/>
      <c r="AG34" s="162"/>
      <c r="AH34" s="162"/>
      <c r="AI34" s="162"/>
      <c r="AJ34" s="162"/>
      <c r="AK34" s="163"/>
      <c r="AO34" s="95" t="s">
        <v>168</v>
      </c>
    </row>
    <row r="35" spans="1:41" s="95" customFormat="1" ht="12.75" customHeight="1">
      <c r="A35" s="155"/>
      <c r="B35" s="156"/>
      <c r="C35" s="156"/>
      <c r="D35" s="156"/>
      <c r="E35" s="156"/>
      <c r="F35" s="156"/>
      <c r="G35" s="156"/>
      <c r="H35" s="156"/>
      <c r="I35" s="156"/>
      <c r="J35" s="156"/>
      <c r="K35" s="156"/>
      <c r="L35" s="156"/>
      <c r="M35" s="156"/>
      <c r="N35" s="156"/>
      <c r="O35" s="156"/>
      <c r="P35" s="156"/>
      <c r="Q35" s="156"/>
      <c r="R35" s="157"/>
      <c r="S35" s="161"/>
      <c r="T35" s="162"/>
      <c r="U35" s="162"/>
      <c r="V35" s="162"/>
      <c r="W35" s="162"/>
      <c r="X35" s="162"/>
      <c r="Y35" s="162"/>
      <c r="Z35" s="162"/>
      <c r="AA35" s="162"/>
      <c r="AB35" s="162"/>
      <c r="AC35" s="162"/>
      <c r="AD35" s="162"/>
      <c r="AE35" s="162"/>
      <c r="AF35" s="162"/>
      <c r="AG35" s="162"/>
      <c r="AH35" s="162"/>
      <c r="AI35" s="162"/>
      <c r="AJ35" s="162"/>
      <c r="AK35" s="163"/>
    </row>
    <row r="36" spans="1:41" s="95" customFormat="1" ht="12.75" customHeight="1">
      <c r="A36" s="155"/>
      <c r="B36" s="156"/>
      <c r="C36" s="156"/>
      <c r="D36" s="156"/>
      <c r="E36" s="156"/>
      <c r="F36" s="156"/>
      <c r="G36" s="156"/>
      <c r="H36" s="156"/>
      <c r="I36" s="156"/>
      <c r="J36" s="156"/>
      <c r="K36" s="156"/>
      <c r="L36" s="156"/>
      <c r="M36" s="156"/>
      <c r="N36" s="156"/>
      <c r="O36" s="156"/>
      <c r="P36" s="156"/>
      <c r="Q36" s="156"/>
      <c r="R36" s="157"/>
      <c r="S36" s="161"/>
      <c r="T36" s="162"/>
      <c r="U36" s="162"/>
      <c r="V36" s="162"/>
      <c r="W36" s="162"/>
      <c r="X36" s="162"/>
      <c r="Y36" s="162"/>
      <c r="Z36" s="162"/>
      <c r="AA36" s="162"/>
      <c r="AB36" s="162"/>
      <c r="AC36" s="162"/>
      <c r="AD36" s="162"/>
      <c r="AE36" s="162"/>
      <c r="AF36" s="162"/>
      <c r="AG36" s="162"/>
      <c r="AH36" s="162"/>
      <c r="AI36" s="162"/>
      <c r="AJ36" s="162"/>
      <c r="AK36" s="163"/>
    </row>
    <row r="37" spans="1:41" s="95" customFormat="1" ht="12.75" customHeight="1">
      <c r="A37" s="155"/>
      <c r="B37" s="156"/>
      <c r="C37" s="156"/>
      <c r="D37" s="156"/>
      <c r="E37" s="156"/>
      <c r="F37" s="156"/>
      <c r="G37" s="156"/>
      <c r="H37" s="156"/>
      <c r="I37" s="156"/>
      <c r="J37" s="156"/>
      <c r="K37" s="156"/>
      <c r="L37" s="156"/>
      <c r="M37" s="156"/>
      <c r="N37" s="156"/>
      <c r="O37" s="156"/>
      <c r="P37" s="156"/>
      <c r="Q37" s="156"/>
      <c r="R37" s="157"/>
      <c r="S37" s="161"/>
      <c r="T37" s="162"/>
      <c r="U37" s="162"/>
      <c r="V37" s="162"/>
      <c r="W37" s="162"/>
      <c r="X37" s="162"/>
      <c r="Y37" s="162"/>
      <c r="Z37" s="162"/>
      <c r="AA37" s="162"/>
      <c r="AB37" s="162"/>
      <c r="AC37" s="162"/>
      <c r="AD37" s="162"/>
      <c r="AE37" s="162"/>
      <c r="AF37" s="162"/>
      <c r="AG37" s="162"/>
      <c r="AH37" s="162"/>
      <c r="AI37" s="162"/>
      <c r="AJ37" s="162"/>
      <c r="AK37" s="163"/>
    </row>
    <row r="38" spans="1:41" s="95" customFormat="1" ht="12.75" customHeight="1">
      <c r="A38" s="155"/>
      <c r="B38" s="156"/>
      <c r="C38" s="156"/>
      <c r="D38" s="156"/>
      <c r="E38" s="156"/>
      <c r="F38" s="156"/>
      <c r="G38" s="156"/>
      <c r="H38" s="156"/>
      <c r="I38" s="156"/>
      <c r="J38" s="156"/>
      <c r="K38" s="156"/>
      <c r="L38" s="156"/>
      <c r="M38" s="156"/>
      <c r="N38" s="156"/>
      <c r="O38" s="156"/>
      <c r="P38" s="156"/>
      <c r="Q38" s="156"/>
      <c r="R38" s="157"/>
      <c r="S38" s="161"/>
      <c r="T38" s="162"/>
      <c r="U38" s="162"/>
      <c r="V38" s="162"/>
      <c r="W38" s="162"/>
      <c r="X38" s="162"/>
      <c r="Y38" s="162"/>
      <c r="Z38" s="162"/>
      <c r="AA38" s="162"/>
      <c r="AB38" s="162"/>
      <c r="AC38" s="162"/>
      <c r="AD38" s="162"/>
      <c r="AE38" s="162"/>
      <c r="AF38" s="162"/>
      <c r="AG38" s="162"/>
      <c r="AH38" s="162"/>
      <c r="AI38" s="162"/>
      <c r="AJ38" s="162"/>
      <c r="AK38" s="163"/>
    </row>
    <row r="39" spans="1:41" s="95" customFormat="1" ht="12.75" customHeight="1">
      <c r="A39" s="155"/>
      <c r="B39" s="156"/>
      <c r="C39" s="156"/>
      <c r="D39" s="156"/>
      <c r="E39" s="156"/>
      <c r="F39" s="156"/>
      <c r="G39" s="156"/>
      <c r="H39" s="156"/>
      <c r="I39" s="156"/>
      <c r="J39" s="156"/>
      <c r="K39" s="156"/>
      <c r="L39" s="156"/>
      <c r="M39" s="156"/>
      <c r="N39" s="156"/>
      <c r="O39" s="156"/>
      <c r="P39" s="156"/>
      <c r="Q39" s="156"/>
      <c r="R39" s="157"/>
      <c r="S39" s="161"/>
      <c r="T39" s="162"/>
      <c r="U39" s="162"/>
      <c r="V39" s="162"/>
      <c r="W39" s="162"/>
      <c r="X39" s="162"/>
      <c r="Y39" s="162"/>
      <c r="Z39" s="162"/>
      <c r="AA39" s="162"/>
      <c r="AB39" s="162"/>
      <c r="AC39" s="162"/>
      <c r="AD39" s="162"/>
      <c r="AE39" s="162"/>
      <c r="AF39" s="162"/>
      <c r="AG39" s="162"/>
      <c r="AH39" s="162"/>
      <c r="AI39" s="162"/>
      <c r="AJ39" s="162"/>
      <c r="AK39" s="163"/>
      <c r="AO39" s="95" t="s">
        <v>169</v>
      </c>
    </row>
    <row r="40" spans="1:41" s="95" customFormat="1" ht="12.75" customHeight="1">
      <c r="A40" s="155"/>
      <c r="B40" s="156"/>
      <c r="C40" s="156"/>
      <c r="D40" s="156"/>
      <c r="E40" s="156"/>
      <c r="F40" s="156"/>
      <c r="G40" s="156"/>
      <c r="H40" s="156"/>
      <c r="I40" s="156"/>
      <c r="J40" s="156"/>
      <c r="K40" s="156"/>
      <c r="L40" s="156"/>
      <c r="M40" s="156"/>
      <c r="N40" s="156"/>
      <c r="O40" s="156"/>
      <c r="P40" s="156"/>
      <c r="Q40" s="156"/>
      <c r="R40" s="157"/>
      <c r="S40" s="161"/>
      <c r="T40" s="162"/>
      <c r="U40" s="162"/>
      <c r="V40" s="162"/>
      <c r="W40" s="162"/>
      <c r="X40" s="162"/>
      <c r="Y40" s="162"/>
      <c r="Z40" s="162"/>
      <c r="AA40" s="162"/>
      <c r="AB40" s="162"/>
      <c r="AC40" s="162"/>
      <c r="AD40" s="162"/>
      <c r="AE40" s="162"/>
      <c r="AF40" s="162"/>
      <c r="AG40" s="162"/>
      <c r="AH40" s="162"/>
      <c r="AI40" s="162"/>
      <c r="AJ40" s="162"/>
      <c r="AK40" s="163"/>
    </row>
    <row r="41" spans="1:41" s="95" customFormat="1" ht="12.75" customHeight="1">
      <c r="A41" s="155"/>
      <c r="B41" s="156"/>
      <c r="C41" s="156"/>
      <c r="D41" s="156"/>
      <c r="E41" s="156"/>
      <c r="F41" s="156"/>
      <c r="G41" s="156"/>
      <c r="H41" s="156"/>
      <c r="I41" s="156"/>
      <c r="J41" s="156"/>
      <c r="K41" s="156"/>
      <c r="L41" s="156"/>
      <c r="M41" s="156"/>
      <c r="N41" s="156"/>
      <c r="O41" s="156"/>
      <c r="P41" s="156"/>
      <c r="Q41" s="156"/>
      <c r="R41" s="157"/>
      <c r="S41" s="161"/>
      <c r="T41" s="162"/>
      <c r="U41" s="162"/>
      <c r="V41" s="162"/>
      <c r="W41" s="162"/>
      <c r="X41" s="162"/>
      <c r="Y41" s="162"/>
      <c r="Z41" s="162"/>
      <c r="AA41" s="162"/>
      <c r="AB41" s="162"/>
      <c r="AC41" s="162"/>
      <c r="AD41" s="162"/>
      <c r="AE41" s="162"/>
      <c r="AF41" s="162"/>
      <c r="AG41" s="162"/>
      <c r="AH41" s="162"/>
      <c r="AI41" s="162"/>
      <c r="AJ41" s="162"/>
      <c r="AK41" s="163"/>
    </row>
    <row r="42" spans="1:41" s="95" customFormat="1" ht="12.75" customHeight="1">
      <c r="A42" s="158"/>
      <c r="B42" s="159"/>
      <c r="C42" s="159"/>
      <c r="D42" s="159"/>
      <c r="E42" s="159"/>
      <c r="F42" s="159"/>
      <c r="G42" s="159"/>
      <c r="H42" s="159"/>
      <c r="I42" s="159"/>
      <c r="J42" s="159"/>
      <c r="K42" s="159"/>
      <c r="L42" s="159"/>
      <c r="M42" s="159"/>
      <c r="N42" s="159"/>
      <c r="O42" s="159"/>
      <c r="P42" s="159"/>
      <c r="Q42" s="159"/>
      <c r="R42" s="160"/>
      <c r="S42" s="164"/>
      <c r="T42" s="165"/>
      <c r="U42" s="165"/>
      <c r="V42" s="165"/>
      <c r="W42" s="165"/>
      <c r="X42" s="165"/>
      <c r="Y42" s="165"/>
      <c r="Z42" s="165"/>
      <c r="AA42" s="165"/>
      <c r="AB42" s="165"/>
      <c r="AC42" s="165"/>
      <c r="AD42" s="165"/>
      <c r="AE42" s="165"/>
      <c r="AF42" s="165"/>
      <c r="AG42" s="165"/>
      <c r="AH42" s="165"/>
      <c r="AI42" s="165"/>
      <c r="AJ42" s="165"/>
      <c r="AK42" s="166"/>
    </row>
    <row r="43" spans="1:41" s="95" customFormat="1" ht="12.75" customHeight="1">
      <c r="A43" s="167"/>
      <c r="B43" s="168"/>
      <c r="C43" s="168"/>
      <c r="D43" s="168"/>
      <c r="E43" s="168"/>
      <c r="F43" s="168"/>
      <c r="G43" s="168"/>
      <c r="H43" s="168"/>
      <c r="I43" s="168"/>
      <c r="J43" s="168"/>
      <c r="K43" s="168"/>
      <c r="L43" s="168"/>
      <c r="M43" s="168"/>
      <c r="N43" s="168"/>
      <c r="O43" s="168"/>
      <c r="P43" s="168"/>
      <c r="Q43" s="168"/>
      <c r="R43" s="169"/>
      <c r="S43" s="176"/>
      <c r="T43" s="168"/>
      <c r="U43" s="168"/>
      <c r="V43" s="168"/>
      <c r="W43" s="168"/>
      <c r="X43" s="168"/>
      <c r="Y43" s="168"/>
      <c r="Z43" s="168"/>
      <c r="AA43" s="168"/>
      <c r="AB43" s="168"/>
      <c r="AC43" s="168"/>
      <c r="AD43" s="168"/>
      <c r="AE43" s="168"/>
      <c r="AF43" s="168"/>
      <c r="AG43" s="168"/>
      <c r="AH43" s="168"/>
      <c r="AI43" s="168"/>
      <c r="AJ43" s="168"/>
      <c r="AK43" s="177"/>
    </row>
    <row r="44" spans="1:41" s="95" customFormat="1" ht="12.75" customHeight="1">
      <c r="A44" s="170"/>
      <c r="B44" s="171"/>
      <c r="C44" s="171"/>
      <c r="D44" s="171"/>
      <c r="E44" s="171"/>
      <c r="F44" s="171"/>
      <c r="G44" s="171"/>
      <c r="H44" s="171"/>
      <c r="I44" s="171"/>
      <c r="J44" s="171"/>
      <c r="K44" s="171"/>
      <c r="L44" s="171"/>
      <c r="M44" s="171"/>
      <c r="N44" s="171"/>
      <c r="O44" s="171"/>
      <c r="P44" s="171"/>
      <c r="Q44" s="171"/>
      <c r="R44" s="172"/>
      <c r="S44" s="178"/>
      <c r="T44" s="171"/>
      <c r="U44" s="171"/>
      <c r="V44" s="171"/>
      <c r="W44" s="171"/>
      <c r="X44" s="171"/>
      <c r="Y44" s="171"/>
      <c r="Z44" s="171"/>
      <c r="AA44" s="171"/>
      <c r="AB44" s="171"/>
      <c r="AC44" s="171"/>
      <c r="AD44" s="171"/>
      <c r="AE44" s="171"/>
      <c r="AF44" s="171"/>
      <c r="AG44" s="171"/>
      <c r="AH44" s="171"/>
      <c r="AI44" s="171"/>
      <c r="AJ44" s="171"/>
      <c r="AK44" s="179"/>
    </row>
    <row r="45" spans="1:41" s="95" customFormat="1" ht="12.75" customHeight="1">
      <c r="A45" s="170"/>
      <c r="B45" s="171"/>
      <c r="C45" s="171"/>
      <c r="D45" s="171"/>
      <c r="E45" s="171"/>
      <c r="F45" s="171"/>
      <c r="G45" s="171"/>
      <c r="H45" s="171"/>
      <c r="I45" s="171"/>
      <c r="J45" s="171"/>
      <c r="K45" s="171"/>
      <c r="L45" s="171"/>
      <c r="M45" s="171"/>
      <c r="N45" s="171"/>
      <c r="O45" s="171"/>
      <c r="P45" s="171"/>
      <c r="Q45" s="171"/>
      <c r="R45" s="172"/>
      <c r="S45" s="178"/>
      <c r="T45" s="171"/>
      <c r="U45" s="171"/>
      <c r="V45" s="171"/>
      <c r="W45" s="171"/>
      <c r="X45" s="171"/>
      <c r="Y45" s="171"/>
      <c r="Z45" s="171"/>
      <c r="AA45" s="171"/>
      <c r="AB45" s="171"/>
      <c r="AC45" s="171"/>
      <c r="AD45" s="171"/>
      <c r="AE45" s="171"/>
      <c r="AF45" s="171"/>
      <c r="AG45" s="171"/>
      <c r="AH45" s="171"/>
      <c r="AI45" s="171"/>
      <c r="AJ45" s="171"/>
      <c r="AK45" s="179"/>
    </row>
    <row r="46" spans="1:41" s="95" customFormat="1" ht="12.75" customHeight="1">
      <c r="A46" s="170"/>
      <c r="B46" s="171"/>
      <c r="C46" s="171"/>
      <c r="D46" s="171"/>
      <c r="E46" s="171"/>
      <c r="F46" s="171"/>
      <c r="G46" s="171"/>
      <c r="H46" s="171"/>
      <c r="I46" s="171"/>
      <c r="J46" s="171"/>
      <c r="K46" s="171"/>
      <c r="L46" s="171"/>
      <c r="M46" s="171"/>
      <c r="N46" s="171"/>
      <c r="O46" s="171"/>
      <c r="P46" s="171"/>
      <c r="Q46" s="171"/>
      <c r="R46" s="172"/>
      <c r="S46" s="178"/>
      <c r="T46" s="171"/>
      <c r="U46" s="171"/>
      <c r="V46" s="171"/>
      <c r="W46" s="171"/>
      <c r="X46" s="171"/>
      <c r="Y46" s="171"/>
      <c r="Z46" s="171"/>
      <c r="AA46" s="171"/>
      <c r="AB46" s="171"/>
      <c r="AC46" s="171"/>
      <c r="AD46" s="171"/>
      <c r="AE46" s="171"/>
      <c r="AF46" s="171"/>
      <c r="AG46" s="171"/>
      <c r="AH46" s="171"/>
      <c r="AI46" s="171"/>
      <c r="AJ46" s="171"/>
      <c r="AK46" s="179"/>
    </row>
    <row r="47" spans="1:41" s="95" customFormat="1" ht="12.75" customHeight="1">
      <c r="A47" s="170"/>
      <c r="B47" s="171"/>
      <c r="C47" s="171"/>
      <c r="D47" s="171"/>
      <c r="E47" s="171"/>
      <c r="F47" s="171"/>
      <c r="G47" s="171"/>
      <c r="H47" s="171"/>
      <c r="I47" s="171"/>
      <c r="J47" s="171"/>
      <c r="K47" s="171"/>
      <c r="L47" s="171"/>
      <c r="M47" s="171"/>
      <c r="N47" s="171"/>
      <c r="O47" s="171"/>
      <c r="P47" s="171"/>
      <c r="Q47" s="171"/>
      <c r="R47" s="172"/>
      <c r="S47" s="178"/>
      <c r="T47" s="171"/>
      <c r="U47" s="171"/>
      <c r="V47" s="171"/>
      <c r="W47" s="171"/>
      <c r="X47" s="171"/>
      <c r="Y47" s="171"/>
      <c r="Z47" s="171"/>
      <c r="AA47" s="171"/>
      <c r="AB47" s="171"/>
      <c r="AC47" s="171"/>
      <c r="AD47" s="171"/>
      <c r="AE47" s="171"/>
      <c r="AF47" s="171"/>
      <c r="AG47" s="171"/>
      <c r="AH47" s="171"/>
      <c r="AI47" s="171"/>
      <c r="AJ47" s="171"/>
      <c r="AK47" s="179"/>
    </row>
    <row r="48" spans="1:41" s="95" customFormat="1" ht="12.75" customHeight="1">
      <c r="A48" s="170"/>
      <c r="B48" s="171"/>
      <c r="C48" s="171"/>
      <c r="D48" s="171"/>
      <c r="E48" s="171"/>
      <c r="F48" s="171"/>
      <c r="G48" s="171"/>
      <c r="H48" s="171"/>
      <c r="I48" s="171"/>
      <c r="J48" s="171"/>
      <c r="K48" s="171"/>
      <c r="L48" s="171"/>
      <c r="M48" s="171"/>
      <c r="N48" s="171"/>
      <c r="O48" s="171"/>
      <c r="P48" s="171"/>
      <c r="Q48" s="171"/>
      <c r="R48" s="172"/>
      <c r="S48" s="178"/>
      <c r="T48" s="171"/>
      <c r="U48" s="171"/>
      <c r="V48" s="171"/>
      <c r="W48" s="171"/>
      <c r="X48" s="171"/>
      <c r="Y48" s="171"/>
      <c r="Z48" s="171"/>
      <c r="AA48" s="171"/>
      <c r="AB48" s="171"/>
      <c r="AC48" s="171"/>
      <c r="AD48" s="171"/>
      <c r="AE48" s="171"/>
      <c r="AF48" s="171"/>
      <c r="AG48" s="171"/>
      <c r="AH48" s="171"/>
      <c r="AI48" s="171"/>
      <c r="AJ48" s="171"/>
      <c r="AK48" s="179"/>
    </row>
    <row r="49" spans="1:38" s="95" customFormat="1" ht="12.75" customHeight="1">
      <c r="A49" s="170"/>
      <c r="B49" s="171"/>
      <c r="C49" s="171"/>
      <c r="D49" s="171"/>
      <c r="E49" s="171"/>
      <c r="F49" s="171"/>
      <c r="G49" s="171"/>
      <c r="H49" s="171"/>
      <c r="I49" s="171"/>
      <c r="J49" s="171"/>
      <c r="K49" s="171"/>
      <c r="L49" s="171"/>
      <c r="M49" s="171"/>
      <c r="N49" s="171"/>
      <c r="O49" s="171"/>
      <c r="P49" s="171"/>
      <c r="Q49" s="171"/>
      <c r="R49" s="172"/>
      <c r="S49" s="178"/>
      <c r="T49" s="171"/>
      <c r="U49" s="171"/>
      <c r="V49" s="171"/>
      <c r="W49" s="171"/>
      <c r="X49" s="171"/>
      <c r="Y49" s="171"/>
      <c r="Z49" s="171"/>
      <c r="AA49" s="171"/>
      <c r="AB49" s="171"/>
      <c r="AC49" s="171"/>
      <c r="AD49" s="171"/>
      <c r="AE49" s="171"/>
      <c r="AF49" s="171"/>
      <c r="AG49" s="171"/>
      <c r="AH49" s="171"/>
      <c r="AI49" s="171"/>
      <c r="AJ49" s="171"/>
      <c r="AK49" s="179"/>
    </row>
    <row r="50" spans="1:38" ht="12.75" customHeight="1">
      <c r="A50" s="170"/>
      <c r="B50" s="171"/>
      <c r="C50" s="171"/>
      <c r="D50" s="171"/>
      <c r="E50" s="171"/>
      <c r="F50" s="171"/>
      <c r="G50" s="171"/>
      <c r="H50" s="171"/>
      <c r="I50" s="171"/>
      <c r="J50" s="171"/>
      <c r="K50" s="171"/>
      <c r="L50" s="171"/>
      <c r="M50" s="171"/>
      <c r="N50" s="171"/>
      <c r="O50" s="171"/>
      <c r="P50" s="171"/>
      <c r="Q50" s="171"/>
      <c r="R50" s="172"/>
      <c r="S50" s="178"/>
      <c r="T50" s="171"/>
      <c r="U50" s="171"/>
      <c r="V50" s="171"/>
      <c r="W50" s="171"/>
      <c r="X50" s="171"/>
      <c r="Y50" s="171"/>
      <c r="Z50" s="171"/>
      <c r="AA50" s="171"/>
      <c r="AB50" s="171"/>
      <c r="AC50" s="171"/>
      <c r="AD50" s="171"/>
      <c r="AE50" s="171"/>
      <c r="AF50" s="171"/>
      <c r="AG50" s="171"/>
      <c r="AH50" s="171"/>
      <c r="AI50" s="171"/>
      <c r="AJ50" s="171"/>
      <c r="AK50" s="179"/>
    </row>
    <row r="51" spans="1:38" ht="12.75" customHeight="1">
      <c r="A51" s="170"/>
      <c r="B51" s="171"/>
      <c r="C51" s="171"/>
      <c r="D51" s="171"/>
      <c r="E51" s="171"/>
      <c r="F51" s="171"/>
      <c r="G51" s="171"/>
      <c r="H51" s="171"/>
      <c r="I51" s="171"/>
      <c r="J51" s="171"/>
      <c r="K51" s="171"/>
      <c r="L51" s="171"/>
      <c r="M51" s="171"/>
      <c r="N51" s="171"/>
      <c r="O51" s="171"/>
      <c r="P51" s="171"/>
      <c r="Q51" s="171"/>
      <c r="R51" s="172"/>
      <c r="S51" s="178"/>
      <c r="T51" s="171"/>
      <c r="U51" s="171"/>
      <c r="V51" s="171"/>
      <c r="W51" s="171"/>
      <c r="X51" s="171"/>
      <c r="Y51" s="171"/>
      <c r="Z51" s="171"/>
      <c r="AA51" s="171"/>
      <c r="AB51" s="171"/>
      <c r="AC51" s="171"/>
      <c r="AD51" s="171"/>
      <c r="AE51" s="171"/>
      <c r="AF51" s="171"/>
      <c r="AG51" s="171"/>
      <c r="AH51" s="171"/>
      <c r="AI51" s="171"/>
      <c r="AJ51" s="171"/>
      <c r="AK51" s="179"/>
    </row>
    <row r="52" spans="1:38" ht="19.5" customHeight="1">
      <c r="A52" s="173"/>
      <c r="B52" s="174"/>
      <c r="C52" s="174"/>
      <c r="D52" s="174"/>
      <c r="E52" s="174"/>
      <c r="F52" s="174"/>
      <c r="G52" s="174"/>
      <c r="H52" s="174"/>
      <c r="I52" s="174"/>
      <c r="J52" s="174"/>
      <c r="K52" s="174"/>
      <c r="L52" s="174"/>
      <c r="M52" s="174"/>
      <c r="N52" s="174"/>
      <c r="O52" s="174"/>
      <c r="P52" s="174"/>
      <c r="Q52" s="174"/>
      <c r="R52" s="175"/>
      <c r="S52" s="180" t="s">
        <v>170</v>
      </c>
      <c r="T52" s="181"/>
      <c r="U52" s="181"/>
      <c r="V52" s="181"/>
      <c r="W52" s="181"/>
      <c r="X52" s="181"/>
      <c r="Y52" s="182" t="s">
        <v>171</v>
      </c>
      <c r="Z52" s="181"/>
      <c r="AA52" s="181"/>
      <c r="AB52" s="181"/>
      <c r="AC52" s="181"/>
      <c r="AD52" s="183" t="s">
        <v>172</v>
      </c>
      <c r="AE52" s="184"/>
      <c r="AF52" s="184"/>
      <c r="AG52" s="184"/>
      <c r="AH52" s="184"/>
      <c r="AI52" s="185" t="s">
        <v>173</v>
      </c>
      <c r="AJ52" s="184"/>
      <c r="AK52" s="186"/>
    </row>
    <row r="53" spans="1:38" ht="12.75" customHeight="1">
      <c r="A53" s="136" t="s">
        <v>174</v>
      </c>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8"/>
    </row>
    <row r="54" spans="1:38" ht="12.75" customHeight="1">
      <c r="A54" s="139">
        <v>1</v>
      </c>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1"/>
    </row>
    <row r="55" spans="1:38" ht="12.75" customHeight="1">
      <c r="A55" s="139">
        <v>2</v>
      </c>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1"/>
    </row>
    <row r="56" spans="1:38" ht="12.75" customHeight="1" thickBot="1">
      <c r="A56" s="142">
        <v>3</v>
      </c>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4"/>
    </row>
    <row r="57" spans="1:38" ht="13.8" thickBot="1">
      <c r="A57" s="145" t="s">
        <v>175</v>
      </c>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7"/>
      <c r="AL57" s="95"/>
    </row>
    <row r="58" spans="1:38" ht="30.45" customHeight="1">
      <c r="A58" s="148" t="s">
        <v>176</v>
      </c>
      <c r="B58" s="126"/>
      <c r="C58" s="126"/>
      <c r="D58" s="126"/>
      <c r="E58" s="127"/>
      <c r="F58" s="125" t="s">
        <v>177</v>
      </c>
      <c r="G58" s="126"/>
      <c r="H58" s="126"/>
      <c r="I58" s="126"/>
      <c r="J58" s="126"/>
      <c r="K58" s="127"/>
      <c r="L58" s="149" t="s">
        <v>178</v>
      </c>
      <c r="M58" s="149"/>
      <c r="N58" s="149"/>
      <c r="O58" s="149"/>
      <c r="P58" s="149" t="s">
        <v>179</v>
      </c>
      <c r="Q58" s="149"/>
      <c r="R58" s="149"/>
      <c r="S58" s="149"/>
      <c r="T58" s="149"/>
      <c r="U58" s="125" t="s">
        <v>180</v>
      </c>
      <c r="V58" s="126"/>
      <c r="W58" s="126"/>
      <c r="X58" s="126"/>
      <c r="Y58" s="126"/>
      <c r="Z58" s="126"/>
      <c r="AA58" s="127"/>
      <c r="AB58" s="125" t="s">
        <v>181</v>
      </c>
      <c r="AC58" s="126"/>
      <c r="AD58" s="126"/>
      <c r="AE58" s="126"/>
      <c r="AF58" s="127"/>
      <c r="AG58" s="128" t="s">
        <v>182</v>
      </c>
      <c r="AH58" s="129"/>
      <c r="AI58" s="129"/>
      <c r="AJ58" s="129"/>
      <c r="AK58" s="130"/>
    </row>
    <row r="59" spans="1:38" ht="37.049999999999997" customHeight="1" thickBot="1">
      <c r="A59" s="131"/>
      <c r="B59" s="132"/>
      <c r="C59" s="132"/>
      <c r="D59" s="132"/>
      <c r="E59" s="133"/>
      <c r="F59" s="134"/>
      <c r="G59" s="132"/>
      <c r="H59" s="132"/>
      <c r="I59" s="132"/>
      <c r="J59" s="132"/>
      <c r="K59" s="133"/>
      <c r="L59" s="134"/>
      <c r="M59" s="132"/>
      <c r="N59" s="132"/>
      <c r="O59" s="133"/>
      <c r="P59" s="132"/>
      <c r="Q59" s="132"/>
      <c r="R59" s="132"/>
      <c r="S59" s="132"/>
      <c r="T59" s="133"/>
      <c r="U59" s="134"/>
      <c r="V59" s="132"/>
      <c r="W59" s="132"/>
      <c r="X59" s="132"/>
      <c r="Y59" s="132"/>
      <c r="Z59" s="132"/>
      <c r="AA59" s="133"/>
      <c r="AB59" s="134"/>
      <c r="AC59" s="132"/>
      <c r="AD59" s="132"/>
      <c r="AE59" s="132"/>
      <c r="AF59" s="133"/>
      <c r="AG59" s="134"/>
      <c r="AH59" s="132"/>
      <c r="AI59" s="132"/>
      <c r="AJ59" s="132"/>
      <c r="AK59" s="135"/>
    </row>
    <row r="60" spans="1:38" ht="4.05" customHeight="1">
      <c r="A60" s="116" t="s">
        <v>183</v>
      </c>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8"/>
    </row>
    <row r="61" spans="1:38" ht="12.75" customHeight="1">
      <c r="A61" s="119"/>
      <c r="B61" s="120"/>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1"/>
    </row>
    <row r="62" spans="1:38" ht="12.75" customHeight="1">
      <c r="A62" s="119"/>
      <c r="B62" s="120"/>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1"/>
    </row>
    <row r="63" spans="1:38" ht="12.75" customHeight="1" thickBot="1">
      <c r="A63" s="122"/>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4"/>
    </row>
  </sheetData>
  <sheetProtection selectLockedCells="1"/>
  <mergeCells count="177">
    <mergeCell ref="A7:G7"/>
    <mergeCell ref="H7:AK7"/>
    <mergeCell ref="A8:G8"/>
    <mergeCell ref="H8:N8"/>
    <mergeCell ref="O8:R8"/>
    <mergeCell ref="S8:Y8"/>
    <mergeCell ref="Z8:AD8"/>
    <mergeCell ref="AE8:AK8"/>
    <mergeCell ref="A1:AK4"/>
    <mergeCell ref="A5:AK5"/>
    <mergeCell ref="A6:G6"/>
    <mergeCell ref="H6:Y6"/>
    <mergeCell ref="Z6:AD6"/>
    <mergeCell ref="AE6:AK6"/>
    <mergeCell ref="A12:G12"/>
    <mergeCell ref="H12:N12"/>
    <mergeCell ref="O12:R12"/>
    <mergeCell ref="S12:Y12"/>
    <mergeCell ref="Z12:AD12"/>
    <mergeCell ref="AE12:AK12"/>
    <mergeCell ref="A10:G10"/>
    <mergeCell ref="I10:Y10"/>
    <mergeCell ref="Z10:AD10"/>
    <mergeCell ref="AE10:AK10"/>
    <mergeCell ref="A11:G11"/>
    <mergeCell ref="H11:N11"/>
    <mergeCell ref="O11:R11"/>
    <mergeCell ref="S11:Y11"/>
    <mergeCell ref="Z11:AD11"/>
    <mergeCell ref="AE11:AK11"/>
    <mergeCell ref="A18:G18"/>
    <mergeCell ref="H18:P18"/>
    <mergeCell ref="Q18:R18"/>
    <mergeCell ref="S18:AA18"/>
    <mergeCell ref="AB18:AI18"/>
    <mergeCell ref="AJ18:AK18"/>
    <mergeCell ref="AE13:AK13"/>
    <mergeCell ref="A14:G14"/>
    <mergeCell ref="H14:AK14"/>
    <mergeCell ref="A16:R16"/>
    <mergeCell ref="S16:AK16"/>
    <mergeCell ref="A17:G17"/>
    <mergeCell ref="H17:R17"/>
    <mergeCell ref="S17:AA17"/>
    <mergeCell ref="AB17:AK17"/>
    <mergeCell ref="A13:G13"/>
    <mergeCell ref="H13:L13"/>
    <mergeCell ref="M13:O13"/>
    <mergeCell ref="P13:T13"/>
    <mergeCell ref="U13:Y13"/>
    <mergeCell ref="Z13:AD13"/>
    <mergeCell ref="A20:G20"/>
    <mergeCell ref="H20:P20"/>
    <mergeCell ref="Q20:R20"/>
    <mergeCell ref="S20:AA20"/>
    <mergeCell ref="AB20:AI20"/>
    <mergeCell ref="AJ20:AK20"/>
    <mergeCell ref="A19:G19"/>
    <mergeCell ref="H19:P19"/>
    <mergeCell ref="Q19:R19"/>
    <mergeCell ref="S19:AA19"/>
    <mergeCell ref="AB19:AI19"/>
    <mergeCell ref="AJ19:AK19"/>
    <mergeCell ref="A22:G22"/>
    <mergeCell ref="H22:P22"/>
    <mergeCell ref="Q22:R22"/>
    <mergeCell ref="S22:AA22"/>
    <mergeCell ref="AB22:AI22"/>
    <mergeCell ref="AJ22:AK22"/>
    <mergeCell ref="A21:G21"/>
    <mergeCell ref="H21:P21"/>
    <mergeCell ref="Q21:R21"/>
    <mergeCell ref="S21:AA21"/>
    <mergeCell ref="AB21:AI21"/>
    <mergeCell ref="AJ21:AK21"/>
    <mergeCell ref="A24:G24"/>
    <mergeCell ref="H24:P24"/>
    <mergeCell ref="Q24:R24"/>
    <mergeCell ref="S24:AA24"/>
    <mergeCell ref="AB24:AI24"/>
    <mergeCell ref="AJ24:AK24"/>
    <mergeCell ref="A23:G23"/>
    <mergeCell ref="H23:P23"/>
    <mergeCell ref="Q23:R23"/>
    <mergeCell ref="S23:AA23"/>
    <mergeCell ref="AB23:AI23"/>
    <mergeCell ref="AJ23:AK23"/>
    <mergeCell ref="A25:AK25"/>
    <mergeCell ref="A26:B26"/>
    <mergeCell ref="C26:I26"/>
    <mergeCell ref="J26:K26"/>
    <mergeCell ref="L26:P26"/>
    <mergeCell ref="Q26:R26"/>
    <mergeCell ref="S26:T26"/>
    <mergeCell ref="U26:AA26"/>
    <mergeCell ref="AB26:AC26"/>
    <mergeCell ref="AD26:AI26"/>
    <mergeCell ref="AJ26:AK26"/>
    <mergeCell ref="A27:B27"/>
    <mergeCell ref="C27:I27"/>
    <mergeCell ref="J27:K27"/>
    <mergeCell ref="L27:P27"/>
    <mergeCell ref="Q27:R27"/>
    <mergeCell ref="S27:T27"/>
    <mergeCell ref="U27:AA27"/>
    <mergeCell ref="AB27:AC27"/>
    <mergeCell ref="AD27:AI27"/>
    <mergeCell ref="AJ27:AK27"/>
    <mergeCell ref="A28:B28"/>
    <mergeCell ref="C28:I28"/>
    <mergeCell ref="J28:K28"/>
    <mergeCell ref="L28:P28"/>
    <mergeCell ref="Q28:R28"/>
    <mergeCell ref="S28:T28"/>
    <mergeCell ref="U28:AA28"/>
    <mergeCell ref="AB28:AC28"/>
    <mergeCell ref="AD28:AI28"/>
    <mergeCell ref="AJ28:AK28"/>
    <mergeCell ref="A29:B29"/>
    <mergeCell ref="C29:I29"/>
    <mergeCell ref="J29:K29"/>
    <mergeCell ref="L29:P29"/>
    <mergeCell ref="Q29:R29"/>
    <mergeCell ref="S29:T29"/>
    <mergeCell ref="U29:AA29"/>
    <mergeCell ref="AB29:AC29"/>
    <mergeCell ref="AD29:AI29"/>
    <mergeCell ref="AJ29:AK29"/>
    <mergeCell ref="A30:B30"/>
    <mergeCell ref="C30:I30"/>
    <mergeCell ref="J30:K30"/>
    <mergeCell ref="L30:P30"/>
    <mergeCell ref="Q30:R30"/>
    <mergeCell ref="S30:T30"/>
    <mergeCell ref="U30:AA30"/>
    <mergeCell ref="AB30:AC30"/>
    <mergeCell ref="AD30:AI30"/>
    <mergeCell ref="AJ30:AK30"/>
    <mergeCell ref="A31:B31"/>
    <mergeCell ref="C31:I31"/>
    <mergeCell ref="J31:K31"/>
    <mergeCell ref="L31:P31"/>
    <mergeCell ref="Q31:R31"/>
    <mergeCell ref="S31:T31"/>
    <mergeCell ref="U31:AA31"/>
    <mergeCell ref="AB31:AC31"/>
    <mergeCell ref="AD31:AI31"/>
    <mergeCell ref="AJ31:AK31"/>
    <mergeCell ref="A32:AK32"/>
    <mergeCell ref="A33:R42"/>
    <mergeCell ref="S33:AK42"/>
    <mergeCell ref="A43:R52"/>
    <mergeCell ref="S43:AK51"/>
    <mergeCell ref="S52:X52"/>
    <mergeCell ref="Y52:AC52"/>
    <mergeCell ref="AD52:AH52"/>
    <mergeCell ref="AI52:AK52"/>
    <mergeCell ref="A53:AK53"/>
    <mergeCell ref="A54:AK54"/>
    <mergeCell ref="A55:AK55"/>
    <mergeCell ref="A56:AK56"/>
    <mergeCell ref="A57:AK57"/>
    <mergeCell ref="A58:E58"/>
    <mergeCell ref="F58:K58"/>
    <mergeCell ref="L58:O58"/>
    <mergeCell ref="P58:T58"/>
    <mergeCell ref="U58:AA58"/>
    <mergeCell ref="A60:AK63"/>
    <mergeCell ref="AB58:AF58"/>
    <mergeCell ref="AG58:AK58"/>
    <mergeCell ref="A59:E59"/>
    <mergeCell ref="F59:K59"/>
    <mergeCell ref="L59:O59"/>
    <mergeCell ref="P59:T59"/>
    <mergeCell ref="U59:AA59"/>
    <mergeCell ref="AB59:AF59"/>
    <mergeCell ref="AG59:AK59"/>
  </mergeCells>
  <phoneticPr fontId="21" type="noConversion"/>
  <dataValidations count="4">
    <dataValidation type="list" allowBlank="1" showInputMessage="1" showErrorMessage="1" sqref="Q18" xr:uid="{433C8A84-5C62-4230-B277-E88316622A74}">
      <formula1>"Pcs,M,Roll,Set,Other"</formula1>
    </dataValidation>
    <dataValidation type="list" allowBlank="1" showInputMessage="1" showErrorMessage="1" sqref="AJ27:AK31 Q27:R31" xr:uid="{7E0E8B83-1B32-4E0C-A7C4-DD9777917D7C}">
      <formula1>"Yes,No"</formula1>
    </dataValidation>
    <dataValidation type="list" allowBlank="1" showInputMessage="1" showErrorMessage="1" sqref="AB17" xr:uid="{19260637-F4E3-43C9-ABD2-E01E10BD5753}">
      <formula1>"木质,塑料,铁,纸质,其他"</formula1>
    </dataValidation>
    <dataValidation type="list" allowBlank="1" showInputMessage="1" showErrorMessage="1" sqref="AA29:AA31" xr:uid="{E3003BF1-2FE9-4649-BA41-ADC6EBFAFFF0}">
      <formula1>$AP$9:$AP$28</formula1>
    </dataValidation>
  </dataValidations>
  <printOptions horizontalCentered="1" verticalCentered="1"/>
  <pageMargins left="0.3" right="0.2" top="0.2" bottom="0.2" header="0" footer="0"/>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6">
              <controlPr defaultSize="0" autoFill="0" autoLine="0" autoPict="0">
                <anchor moveWithCells="1">
                  <from>
                    <xdr:col>8</xdr:col>
                    <xdr:colOff>68580</xdr:colOff>
                    <xdr:row>12</xdr:row>
                    <xdr:rowOff>0</xdr:rowOff>
                  </from>
                  <to>
                    <xdr:col>10</xdr:col>
                    <xdr:colOff>38100</xdr:colOff>
                    <xdr:row>12</xdr:row>
                    <xdr:rowOff>167640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12</xdr:col>
                    <xdr:colOff>213360</xdr:colOff>
                    <xdr:row>11</xdr:row>
                    <xdr:rowOff>243840</xdr:rowOff>
                  </from>
                  <to>
                    <xdr:col>13</xdr:col>
                    <xdr:colOff>243840</xdr:colOff>
                    <xdr:row>12</xdr:row>
                    <xdr:rowOff>160020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15</xdr:col>
                    <xdr:colOff>251460</xdr:colOff>
                    <xdr:row>12</xdr:row>
                    <xdr:rowOff>0</xdr:rowOff>
                  </from>
                  <to>
                    <xdr:col>17</xdr:col>
                    <xdr:colOff>121920</xdr:colOff>
                    <xdr:row>12</xdr:row>
                    <xdr:rowOff>167640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21</xdr:col>
                    <xdr:colOff>22860</xdr:colOff>
                    <xdr:row>11</xdr:row>
                    <xdr:rowOff>243840</xdr:rowOff>
                  </from>
                  <to>
                    <xdr:col>22</xdr:col>
                    <xdr:colOff>144780</xdr:colOff>
                    <xdr:row>12</xdr:row>
                    <xdr:rowOff>160020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25</xdr:col>
                    <xdr:colOff>152400</xdr:colOff>
                    <xdr:row>50</xdr:row>
                    <xdr:rowOff>137160</xdr:rowOff>
                  </from>
                  <to>
                    <xdr:col>27</xdr:col>
                    <xdr:colOff>167640</xdr:colOff>
                    <xdr:row>51</xdr:row>
                    <xdr:rowOff>137160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30</xdr:col>
                    <xdr:colOff>121920</xdr:colOff>
                    <xdr:row>50</xdr:row>
                    <xdr:rowOff>137160</xdr:rowOff>
                  </from>
                  <to>
                    <xdr:col>31</xdr:col>
                    <xdr:colOff>213360</xdr:colOff>
                    <xdr:row>51</xdr:row>
                    <xdr:rowOff>137160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34</xdr:col>
                    <xdr:colOff>243840</xdr:colOff>
                    <xdr:row>50</xdr:row>
                    <xdr:rowOff>144780</xdr:rowOff>
                  </from>
                  <to>
                    <xdr:col>34</xdr:col>
                    <xdr:colOff>556260</xdr:colOff>
                    <xdr:row>51</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4369E-44FD-4026-AE71-A2F7DC0B4DC9}">
  <sheetPr>
    <tabColor rgb="FF00B050"/>
  </sheetPr>
  <dimension ref="A1:AV25"/>
  <sheetViews>
    <sheetView showGridLines="0" zoomScale="90" zoomScaleNormal="90" workbookViewId="0">
      <selection activeCell="D18" sqref="D18"/>
    </sheetView>
  </sheetViews>
  <sheetFormatPr defaultColWidth="9" defaultRowHeight="13.8"/>
  <cols>
    <col min="1" max="1" width="11.6640625" style="56" customWidth="1"/>
    <col min="2" max="2" width="12.6640625" style="56" customWidth="1"/>
    <col min="3" max="3" width="13.44140625" style="56" customWidth="1"/>
    <col min="4" max="4" width="12.33203125" style="68" customWidth="1"/>
    <col min="5" max="5" width="13.33203125" style="68" customWidth="1"/>
    <col min="6" max="6" width="12.6640625" style="69" customWidth="1"/>
    <col min="7" max="7" width="12.6640625" style="70" customWidth="1"/>
    <col min="8" max="8" width="12.6640625" style="73" customWidth="1"/>
    <col min="9" max="9" width="12.6640625" style="71" customWidth="1"/>
    <col min="10" max="10" width="14" style="72" customWidth="1"/>
    <col min="11" max="11" width="15.88671875" style="71" customWidth="1"/>
    <col min="12" max="12" width="16.5546875" style="71" customWidth="1"/>
    <col min="13" max="13" width="17.21875" style="56" customWidth="1"/>
    <col min="14" max="14" width="15.44140625" style="56" customWidth="1"/>
    <col min="15" max="15" width="14.6640625" style="56" customWidth="1"/>
    <col min="16" max="16" width="16.77734375" style="56" customWidth="1"/>
    <col min="17" max="17" width="17.33203125" style="56" customWidth="1"/>
    <col min="18" max="18" width="18.33203125" style="56" customWidth="1"/>
    <col min="19" max="19" width="11.6640625" style="56" customWidth="1"/>
    <col min="20" max="256" width="9" style="56"/>
    <col min="257" max="257" width="6.88671875" style="56" customWidth="1"/>
    <col min="258" max="258" width="16.44140625" style="56" customWidth="1"/>
    <col min="259" max="259" width="19" style="56" customWidth="1"/>
    <col min="260" max="262" width="6.44140625" style="56" customWidth="1"/>
    <col min="263" max="263" width="9.77734375" style="56" customWidth="1"/>
    <col min="264" max="264" width="8.88671875" style="56" customWidth="1"/>
    <col min="265" max="265" width="14" style="56" customWidth="1"/>
    <col min="266" max="266" width="12.109375" style="56" customWidth="1"/>
    <col min="267" max="267" width="15.77734375" style="56" customWidth="1"/>
    <col min="268" max="268" width="15.109375" style="56" customWidth="1"/>
    <col min="269" max="512" width="9" style="56"/>
    <col min="513" max="513" width="6.88671875" style="56" customWidth="1"/>
    <col min="514" max="514" width="16.44140625" style="56" customWidth="1"/>
    <col min="515" max="515" width="19" style="56" customWidth="1"/>
    <col min="516" max="518" width="6.44140625" style="56" customWidth="1"/>
    <col min="519" max="519" width="9.77734375" style="56" customWidth="1"/>
    <col min="520" max="520" width="8.88671875" style="56" customWidth="1"/>
    <col min="521" max="521" width="14" style="56" customWidth="1"/>
    <col min="522" max="522" width="12.109375" style="56" customWidth="1"/>
    <col min="523" max="523" width="15.77734375" style="56" customWidth="1"/>
    <col min="524" max="524" width="15.109375" style="56" customWidth="1"/>
    <col min="525" max="768" width="9" style="56"/>
    <col min="769" max="769" width="6.88671875" style="56" customWidth="1"/>
    <col min="770" max="770" width="16.44140625" style="56" customWidth="1"/>
    <col min="771" max="771" width="19" style="56" customWidth="1"/>
    <col min="772" max="774" width="6.44140625" style="56" customWidth="1"/>
    <col min="775" max="775" width="9.77734375" style="56" customWidth="1"/>
    <col min="776" max="776" width="8.88671875" style="56" customWidth="1"/>
    <col min="777" max="777" width="14" style="56" customWidth="1"/>
    <col min="778" max="778" width="12.109375" style="56" customWidth="1"/>
    <col min="779" max="779" width="15.77734375" style="56" customWidth="1"/>
    <col min="780" max="780" width="15.109375" style="56" customWidth="1"/>
    <col min="781" max="1024" width="9" style="56"/>
    <col min="1025" max="1025" width="6.88671875" style="56" customWidth="1"/>
    <col min="1026" max="1026" width="16.44140625" style="56" customWidth="1"/>
    <col min="1027" max="1027" width="19" style="56" customWidth="1"/>
    <col min="1028" max="1030" width="6.44140625" style="56" customWidth="1"/>
    <col min="1031" max="1031" width="9.77734375" style="56" customWidth="1"/>
    <col min="1032" max="1032" width="8.88671875" style="56" customWidth="1"/>
    <col min="1033" max="1033" width="14" style="56" customWidth="1"/>
    <col min="1034" max="1034" width="12.109375" style="56" customWidth="1"/>
    <col min="1035" max="1035" width="15.77734375" style="56" customWidth="1"/>
    <col min="1036" max="1036" width="15.109375" style="56" customWidth="1"/>
    <col min="1037" max="1280" width="9" style="56"/>
    <col min="1281" max="1281" width="6.88671875" style="56" customWidth="1"/>
    <col min="1282" max="1282" width="16.44140625" style="56" customWidth="1"/>
    <col min="1283" max="1283" width="19" style="56" customWidth="1"/>
    <col min="1284" max="1286" width="6.44140625" style="56" customWidth="1"/>
    <col min="1287" max="1287" width="9.77734375" style="56" customWidth="1"/>
    <col min="1288" max="1288" width="8.88671875" style="56" customWidth="1"/>
    <col min="1289" max="1289" width="14" style="56" customWidth="1"/>
    <col min="1290" max="1290" width="12.109375" style="56" customWidth="1"/>
    <col min="1291" max="1291" width="15.77734375" style="56" customWidth="1"/>
    <col min="1292" max="1292" width="15.109375" style="56" customWidth="1"/>
    <col min="1293" max="1536" width="9" style="56"/>
    <col min="1537" max="1537" width="6.88671875" style="56" customWidth="1"/>
    <col min="1538" max="1538" width="16.44140625" style="56" customWidth="1"/>
    <col min="1539" max="1539" width="19" style="56" customWidth="1"/>
    <col min="1540" max="1542" width="6.44140625" style="56" customWidth="1"/>
    <col min="1543" max="1543" width="9.77734375" style="56" customWidth="1"/>
    <col min="1544" max="1544" width="8.88671875" style="56" customWidth="1"/>
    <col min="1545" max="1545" width="14" style="56" customWidth="1"/>
    <col min="1546" max="1546" width="12.109375" style="56" customWidth="1"/>
    <col min="1547" max="1547" width="15.77734375" style="56" customWidth="1"/>
    <col min="1548" max="1548" width="15.109375" style="56" customWidth="1"/>
    <col min="1549" max="1792" width="9" style="56"/>
    <col min="1793" max="1793" width="6.88671875" style="56" customWidth="1"/>
    <col min="1794" max="1794" width="16.44140625" style="56" customWidth="1"/>
    <col min="1795" max="1795" width="19" style="56" customWidth="1"/>
    <col min="1796" max="1798" width="6.44140625" style="56" customWidth="1"/>
    <col min="1799" max="1799" width="9.77734375" style="56" customWidth="1"/>
    <col min="1800" max="1800" width="8.88671875" style="56" customWidth="1"/>
    <col min="1801" max="1801" width="14" style="56" customWidth="1"/>
    <col min="1802" max="1802" width="12.109375" style="56" customWidth="1"/>
    <col min="1803" max="1803" width="15.77734375" style="56" customWidth="1"/>
    <col min="1804" max="1804" width="15.109375" style="56" customWidth="1"/>
    <col min="1805" max="2048" width="9" style="56"/>
    <col min="2049" max="2049" width="6.88671875" style="56" customWidth="1"/>
    <col min="2050" max="2050" width="16.44140625" style="56" customWidth="1"/>
    <col min="2051" max="2051" width="19" style="56" customWidth="1"/>
    <col min="2052" max="2054" width="6.44140625" style="56" customWidth="1"/>
    <col min="2055" max="2055" width="9.77734375" style="56" customWidth="1"/>
    <col min="2056" max="2056" width="8.88671875" style="56" customWidth="1"/>
    <col min="2057" max="2057" width="14" style="56" customWidth="1"/>
    <col min="2058" max="2058" width="12.109375" style="56" customWidth="1"/>
    <col min="2059" max="2059" width="15.77734375" style="56" customWidth="1"/>
    <col min="2060" max="2060" width="15.109375" style="56" customWidth="1"/>
    <col min="2061" max="2304" width="9" style="56"/>
    <col min="2305" max="2305" width="6.88671875" style="56" customWidth="1"/>
    <col min="2306" max="2306" width="16.44140625" style="56" customWidth="1"/>
    <col min="2307" max="2307" width="19" style="56" customWidth="1"/>
    <col min="2308" max="2310" width="6.44140625" style="56" customWidth="1"/>
    <col min="2311" max="2311" width="9.77734375" style="56" customWidth="1"/>
    <col min="2312" max="2312" width="8.88671875" style="56" customWidth="1"/>
    <col min="2313" max="2313" width="14" style="56" customWidth="1"/>
    <col min="2314" max="2314" width="12.109375" style="56" customWidth="1"/>
    <col min="2315" max="2315" width="15.77734375" style="56" customWidth="1"/>
    <col min="2316" max="2316" width="15.109375" style="56" customWidth="1"/>
    <col min="2317" max="2560" width="9" style="56"/>
    <col min="2561" max="2561" width="6.88671875" style="56" customWidth="1"/>
    <col min="2562" max="2562" width="16.44140625" style="56" customWidth="1"/>
    <col min="2563" max="2563" width="19" style="56" customWidth="1"/>
    <col min="2564" max="2566" width="6.44140625" style="56" customWidth="1"/>
    <col min="2567" max="2567" width="9.77734375" style="56" customWidth="1"/>
    <col min="2568" max="2568" width="8.88671875" style="56" customWidth="1"/>
    <col min="2569" max="2569" width="14" style="56" customWidth="1"/>
    <col min="2570" max="2570" width="12.109375" style="56" customWidth="1"/>
    <col min="2571" max="2571" width="15.77734375" style="56" customWidth="1"/>
    <col min="2572" max="2572" width="15.109375" style="56" customWidth="1"/>
    <col min="2573" max="2816" width="9" style="56"/>
    <col min="2817" max="2817" width="6.88671875" style="56" customWidth="1"/>
    <col min="2818" max="2818" width="16.44140625" style="56" customWidth="1"/>
    <col min="2819" max="2819" width="19" style="56" customWidth="1"/>
    <col min="2820" max="2822" width="6.44140625" style="56" customWidth="1"/>
    <col min="2823" max="2823" width="9.77734375" style="56" customWidth="1"/>
    <col min="2824" max="2824" width="8.88671875" style="56" customWidth="1"/>
    <col min="2825" max="2825" width="14" style="56" customWidth="1"/>
    <col min="2826" max="2826" width="12.109375" style="56" customWidth="1"/>
    <col min="2827" max="2827" width="15.77734375" style="56" customWidth="1"/>
    <col min="2828" max="2828" width="15.109375" style="56" customWidth="1"/>
    <col min="2829" max="3072" width="9" style="56"/>
    <col min="3073" max="3073" width="6.88671875" style="56" customWidth="1"/>
    <col min="3074" max="3074" width="16.44140625" style="56" customWidth="1"/>
    <col min="3075" max="3075" width="19" style="56" customWidth="1"/>
    <col min="3076" max="3078" width="6.44140625" style="56" customWidth="1"/>
    <col min="3079" max="3079" width="9.77734375" style="56" customWidth="1"/>
    <col min="3080" max="3080" width="8.88671875" style="56" customWidth="1"/>
    <col min="3081" max="3081" width="14" style="56" customWidth="1"/>
    <col min="3082" max="3082" width="12.109375" style="56" customWidth="1"/>
    <col min="3083" max="3083" width="15.77734375" style="56" customWidth="1"/>
    <col min="3084" max="3084" width="15.109375" style="56" customWidth="1"/>
    <col min="3085" max="3328" width="9" style="56"/>
    <col min="3329" max="3329" width="6.88671875" style="56" customWidth="1"/>
    <col min="3330" max="3330" width="16.44140625" style="56" customWidth="1"/>
    <col min="3331" max="3331" width="19" style="56" customWidth="1"/>
    <col min="3332" max="3334" width="6.44140625" style="56" customWidth="1"/>
    <col min="3335" max="3335" width="9.77734375" style="56" customWidth="1"/>
    <col min="3336" max="3336" width="8.88671875" style="56" customWidth="1"/>
    <col min="3337" max="3337" width="14" style="56" customWidth="1"/>
    <col min="3338" max="3338" width="12.109375" style="56" customWidth="1"/>
    <col min="3339" max="3339" width="15.77734375" style="56" customWidth="1"/>
    <col min="3340" max="3340" width="15.109375" style="56" customWidth="1"/>
    <col min="3341" max="3584" width="9" style="56"/>
    <col min="3585" max="3585" width="6.88671875" style="56" customWidth="1"/>
    <col min="3586" max="3586" width="16.44140625" style="56" customWidth="1"/>
    <col min="3587" max="3587" width="19" style="56" customWidth="1"/>
    <col min="3588" max="3590" width="6.44140625" style="56" customWidth="1"/>
    <col min="3591" max="3591" width="9.77734375" style="56" customWidth="1"/>
    <col min="3592" max="3592" width="8.88671875" style="56" customWidth="1"/>
    <col min="3593" max="3593" width="14" style="56" customWidth="1"/>
    <col min="3594" max="3594" width="12.109375" style="56" customWidth="1"/>
    <col min="3595" max="3595" width="15.77734375" style="56" customWidth="1"/>
    <col min="3596" max="3596" width="15.109375" style="56" customWidth="1"/>
    <col min="3597" max="3840" width="9" style="56"/>
    <col min="3841" max="3841" width="6.88671875" style="56" customWidth="1"/>
    <col min="3842" max="3842" width="16.44140625" style="56" customWidth="1"/>
    <col min="3843" max="3843" width="19" style="56" customWidth="1"/>
    <col min="3844" max="3846" width="6.44140625" style="56" customWidth="1"/>
    <col min="3847" max="3847" width="9.77734375" style="56" customWidth="1"/>
    <col min="3848" max="3848" width="8.88671875" style="56" customWidth="1"/>
    <col min="3849" max="3849" width="14" style="56" customWidth="1"/>
    <col min="3850" max="3850" width="12.109375" style="56" customWidth="1"/>
    <col min="3851" max="3851" width="15.77734375" style="56" customWidth="1"/>
    <col min="3852" max="3852" width="15.109375" style="56" customWidth="1"/>
    <col min="3853" max="4096" width="9" style="56"/>
    <col min="4097" max="4097" width="6.88671875" style="56" customWidth="1"/>
    <col min="4098" max="4098" width="16.44140625" style="56" customWidth="1"/>
    <col min="4099" max="4099" width="19" style="56" customWidth="1"/>
    <col min="4100" max="4102" width="6.44140625" style="56" customWidth="1"/>
    <col min="4103" max="4103" width="9.77734375" style="56" customWidth="1"/>
    <col min="4104" max="4104" width="8.88671875" style="56" customWidth="1"/>
    <col min="4105" max="4105" width="14" style="56" customWidth="1"/>
    <col min="4106" max="4106" width="12.109375" style="56" customWidth="1"/>
    <col min="4107" max="4107" width="15.77734375" style="56" customWidth="1"/>
    <col min="4108" max="4108" width="15.109375" style="56" customWidth="1"/>
    <col min="4109" max="4352" width="9" style="56"/>
    <col min="4353" max="4353" width="6.88671875" style="56" customWidth="1"/>
    <col min="4354" max="4354" width="16.44140625" style="56" customWidth="1"/>
    <col min="4355" max="4355" width="19" style="56" customWidth="1"/>
    <col min="4356" max="4358" width="6.44140625" style="56" customWidth="1"/>
    <col min="4359" max="4359" width="9.77734375" style="56" customWidth="1"/>
    <col min="4360" max="4360" width="8.88671875" style="56" customWidth="1"/>
    <col min="4361" max="4361" width="14" style="56" customWidth="1"/>
    <col min="4362" max="4362" width="12.109375" style="56" customWidth="1"/>
    <col min="4363" max="4363" width="15.77734375" style="56" customWidth="1"/>
    <col min="4364" max="4364" width="15.109375" style="56" customWidth="1"/>
    <col min="4365" max="4608" width="9" style="56"/>
    <col min="4609" max="4609" width="6.88671875" style="56" customWidth="1"/>
    <col min="4610" max="4610" width="16.44140625" style="56" customWidth="1"/>
    <col min="4611" max="4611" width="19" style="56" customWidth="1"/>
    <col min="4612" max="4614" width="6.44140625" style="56" customWidth="1"/>
    <col min="4615" max="4615" width="9.77734375" style="56" customWidth="1"/>
    <col min="4616" max="4616" width="8.88671875" style="56" customWidth="1"/>
    <col min="4617" max="4617" width="14" style="56" customWidth="1"/>
    <col min="4618" max="4618" width="12.109375" style="56" customWidth="1"/>
    <col min="4619" max="4619" width="15.77734375" style="56" customWidth="1"/>
    <col min="4620" max="4620" width="15.109375" style="56" customWidth="1"/>
    <col min="4621" max="4864" width="9" style="56"/>
    <col min="4865" max="4865" width="6.88671875" style="56" customWidth="1"/>
    <col min="4866" max="4866" width="16.44140625" style="56" customWidth="1"/>
    <col min="4867" max="4867" width="19" style="56" customWidth="1"/>
    <col min="4868" max="4870" width="6.44140625" style="56" customWidth="1"/>
    <col min="4871" max="4871" width="9.77734375" style="56" customWidth="1"/>
    <col min="4872" max="4872" width="8.88671875" style="56" customWidth="1"/>
    <col min="4873" max="4873" width="14" style="56" customWidth="1"/>
    <col min="4874" max="4874" width="12.109375" style="56" customWidth="1"/>
    <col min="4875" max="4875" width="15.77734375" style="56" customWidth="1"/>
    <col min="4876" max="4876" width="15.109375" style="56" customWidth="1"/>
    <col min="4877" max="5120" width="9" style="56"/>
    <col min="5121" max="5121" width="6.88671875" style="56" customWidth="1"/>
    <col min="5122" max="5122" width="16.44140625" style="56" customWidth="1"/>
    <col min="5123" max="5123" width="19" style="56" customWidth="1"/>
    <col min="5124" max="5126" width="6.44140625" style="56" customWidth="1"/>
    <col min="5127" max="5127" width="9.77734375" style="56" customWidth="1"/>
    <col min="5128" max="5128" width="8.88671875" style="56" customWidth="1"/>
    <col min="5129" max="5129" width="14" style="56" customWidth="1"/>
    <col min="5130" max="5130" width="12.109375" style="56" customWidth="1"/>
    <col min="5131" max="5131" width="15.77734375" style="56" customWidth="1"/>
    <col min="5132" max="5132" width="15.109375" style="56" customWidth="1"/>
    <col min="5133" max="5376" width="9" style="56"/>
    <col min="5377" max="5377" width="6.88671875" style="56" customWidth="1"/>
    <col min="5378" max="5378" width="16.44140625" style="56" customWidth="1"/>
    <col min="5379" max="5379" width="19" style="56" customWidth="1"/>
    <col min="5380" max="5382" width="6.44140625" style="56" customWidth="1"/>
    <col min="5383" max="5383" width="9.77734375" style="56" customWidth="1"/>
    <col min="5384" max="5384" width="8.88671875" style="56" customWidth="1"/>
    <col min="5385" max="5385" width="14" style="56" customWidth="1"/>
    <col min="5386" max="5386" width="12.109375" style="56" customWidth="1"/>
    <col min="5387" max="5387" width="15.77734375" style="56" customWidth="1"/>
    <col min="5388" max="5388" width="15.109375" style="56" customWidth="1"/>
    <col min="5389" max="5632" width="9" style="56"/>
    <col min="5633" max="5633" width="6.88671875" style="56" customWidth="1"/>
    <col min="5634" max="5634" width="16.44140625" style="56" customWidth="1"/>
    <col min="5635" max="5635" width="19" style="56" customWidth="1"/>
    <col min="5636" max="5638" width="6.44140625" style="56" customWidth="1"/>
    <col min="5639" max="5639" width="9.77734375" style="56" customWidth="1"/>
    <col min="5640" max="5640" width="8.88671875" style="56" customWidth="1"/>
    <col min="5641" max="5641" width="14" style="56" customWidth="1"/>
    <col min="5642" max="5642" width="12.109375" style="56" customWidth="1"/>
    <col min="5643" max="5643" width="15.77734375" style="56" customWidth="1"/>
    <col min="5644" max="5644" width="15.109375" style="56" customWidth="1"/>
    <col min="5645" max="5888" width="9" style="56"/>
    <col min="5889" max="5889" width="6.88671875" style="56" customWidth="1"/>
    <col min="5890" max="5890" width="16.44140625" style="56" customWidth="1"/>
    <col min="5891" max="5891" width="19" style="56" customWidth="1"/>
    <col min="5892" max="5894" width="6.44140625" style="56" customWidth="1"/>
    <col min="5895" max="5895" width="9.77734375" style="56" customWidth="1"/>
    <col min="5896" max="5896" width="8.88671875" style="56" customWidth="1"/>
    <col min="5897" max="5897" width="14" style="56" customWidth="1"/>
    <col min="5898" max="5898" width="12.109375" style="56" customWidth="1"/>
    <col min="5899" max="5899" width="15.77734375" style="56" customWidth="1"/>
    <col min="5900" max="5900" width="15.109375" style="56" customWidth="1"/>
    <col min="5901" max="6144" width="9" style="56"/>
    <col min="6145" max="6145" width="6.88671875" style="56" customWidth="1"/>
    <col min="6146" max="6146" width="16.44140625" style="56" customWidth="1"/>
    <col min="6147" max="6147" width="19" style="56" customWidth="1"/>
    <col min="6148" max="6150" width="6.44140625" style="56" customWidth="1"/>
    <col min="6151" max="6151" width="9.77734375" style="56" customWidth="1"/>
    <col min="6152" max="6152" width="8.88671875" style="56" customWidth="1"/>
    <col min="6153" max="6153" width="14" style="56" customWidth="1"/>
    <col min="6154" max="6154" width="12.109375" style="56" customWidth="1"/>
    <col min="6155" max="6155" width="15.77734375" style="56" customWidth="1"/>
    <col min="6156" max="6156" width="15.109375" style="56" customWidth="1"/>
    <col min="6157" max="6400" width="9" style="56"/>
    <col min="6401" max="6401" width="6.88671875" style="56" customWidth="1"/>
    <col min="6402" max="6402" width="16.44140625" style="56" customWidth="1"/>
    <col min="6403" max="6403" width="19" style="56" customWidth="1"/>
    <col min="6404" max="6406" width="6.44140625" style="56" customWidth="1"/>
    <col min="6407" max="6407" width="9.77734375" style="56" customWidth="1"/>
    <col min="6408" max="6408" width="8.88671875" style="56" customWidth="1"/>
    <col min="6409" max="6409" width="14" style="56" customWidth="1"/>
    <col min="6410" max="6410" width="12.109375" style="56" customWidth="1"/>
    <col min="6411" max="6411" width="15.77734375" style="56" customWidth="1"/>
    <col min="6412" max="6412" width="15.109375" style="56" customWidth="1"/>
    <col min="6413" max="6656" width="9" style="56"/>
    <col min="6657" max="6657" width="6.88671875" style="56" customWidth="1"/>
    <col min="6658" max="6658" width="16.44140625" style="56" customWidth="1"/>
    <col min="6659" max="6659" width="19" style="56" customWidth="1"/>
    <col min="6660" max="6662" width="6.44140625" style="56" customWidth="1"/>
    <col min="6663" max="6663" width="9.77734375" style="56" customWidth="1"/>
    <col min="6664" max="6664" width="8.88671875" style="56" customWidth="1"/>
    <col min="6665" max="6665" width="14" style="56" customWidth="1"/>
    <col min="6666" max="6666" width="12.109375" style="56" customWidth="1"/>
    <col min="6667" max="6667" width="15.77734375" style="56" customWidth="1"/>
    <col min="6668" max="6668" width="15.109375" style="56" customWidth="1"/>
    <col min="6669" max="6912" width="9" style="56"/>
    <col min="6913" max="6913" width="6.88671875" style="56" customWidth="1"/>
    <col min="6914" max="6914" width="16.44140625" style="56" customWidth="1"/>
    <col min="6915" max="6915" width="19" style="56" customWidth="1"/>
    <col min="6916" max="6918" width="6.44140625" style="56" customWidth="1"/>
    <col min="6919" max="6919" width="9.77734375" style="56" customWidth="1"/>
    <col min="6920" max="6920" width="8.88671875" style="56" customWidth="1"/>
    <col min="6921" max="6921" width="14" style="56" customWidth="1"/>
    <col min="6922" max="6922" width="12.109375" style="56" customWidth="1"/>
    <col min="6923" max="6923" width="15.77734375" style="56" customWidth="1"/>
    <col min="6924" max="6924" width="15.109375" style="56" customWidth="1"/>
    <col min="6925" max="7168" width="9" style="56"/>
    <col min="7169" max="7169" width="6.88671875" style="56" customWidth="1"/>
    <col min="7170" max="7170" width="16.44140625" style="56" customWidth="1"/>
    <col min="7171" max="7171" width="19" style="56" customWidth="1"/>
    <col min="7172" max="7174" width="6.44140625" style="56" customWidth="1"/>
    <col min="7175" max="7175" width="9.77734375" style="56" customWidth="1"/>
    <col min="7176" max="7176" width="8.88671875" style="56" customWidth="1"/>
    <col min="7177" max="7177" width="14" style="56" customWidth="1"/>
    <col min="7178" max="7178" width="12.109375" style="56" customWidth="1"/>
    <col min="7179" max="7179" width="15.77734375" style="56" customWidth="1"/>
    <col min="7180" max="7180" width="15.109375" style="56" customWidth="1"/>
    <col min="7181" max="7424" width="9" style="56"/>
    <col min="7425" max="7425" width="6.88671875" style="56" customWidth="1"/>
    <col min="7426" max="7426" width="16.44140625" style="56" customWidth="1"/>
    <col min="7427" max="7427" width="19" style="56" customWidth="1"/>
    <col min="7428" max="7430" width="6.44140625" style="56" customWidth="1"/>
    <col min="7431" max="7431" width="9.77734375" style="56" customWidth="1"/>
    <col min="7432" max="7432" width="8.88671875" style="56" customWidth="1"/>
    <col min="7433" max="7433" width="14" style="56" customWidth="1"/>
    <col min="7434" max="7434" width="12.109375" style="56" customWidth="1"/>
    <col min="7435" max="7435" width="15.77734375" style="56" customWidth="1"/>
    <col min="7436" max="7436" width="15.109375" style="56" customWidth="1"/>
    <col min="7437" max="7680" width="9" style="56"/>
    <col min="7681" max="7681" width="6.88671875" style="56" customWidth="1"/>
    <col min="7682" max="7682" width="16.44140625" style="56" customWidth="1"/>
    <col min="7683" max="7683" width="19" style="56" customWidth="1"/>
    <col min="7684" max="7686" width="6.44140625" style="56" customWidth="1"/>
    <col min="7687" max="7687" width="9.77734375" style="56" customWidth="1"/>
    <col min="7688" max="7688" width="8.88671875" style="56" customWidth="1"/>
    <col min="7689" max="7689" width="14" style="56" customWidth="1"/>
    <col min="7690" max="7690" width="12.109375" style="56" customWidth="1"/>
    <col min="7691" max="7691" width="15.77734375" style="56" customWidth="1"/>
    <col min="7692" max="7692" width="15.109375" style="56" customWidth="1"/>
    <col min="7693" max="7936" width="9" style="56"/>
    <col min="7937" max="7937" width="6.88671875" style="56" customWidth="1"/>
    <col min="7938" max="7938" width="16.44140625" style="56" customWidth="1"/>
    <col min="7939" max="7939" width="19" style="56" customWidth="1"/>
    <col min="7940" max="7942" width="6.44140625" style="56" customWidth="1"/>
    <col min="7943" max="7943" width="9.77734375" style="56" customWidth="1"/>
    <col min="7944" max="7944" width="8.88671875" style="56" customWidth="1"/>
    <col min="7945" max="7945" width="14" style="56" customWidth="1"/>
    <col min="7946" max="7946" width="12.109375" style="56" customWidth="1"/>
    <col min="7947" max="7947" width="15.77734375" style="56" customWidth="1"/>
    <col min="7948" max="7948" width="15.109375" style="56" customWidth="1"/>
    <col min="7949" max="8192" width="9" style="56"/>
    <col min="8193" max="8193" width="6.88671875" style="56" customWidth="1"/>
    <col min="8194" max="8194" width="16.44140625" style="56" customWidth="1"/>
    <col min="8195" max="8195" width="19" style="56" customWidth="1"/>
    <col min="8196" max="8198" width="6.44140625" style="56" customWidth="1"/>
    <col min="8199" max="8199" width="9.77734375" style="56" customWidth="1"/>
    <col min="8200" max="8200" width="8.88671875" style="56" customWidth="1"/>
    <col min="8201" max="8201" width="14" style="56" customWidth="1"/>
    <col min="8202" max="8202" width="12.109375" style="56" customWidth="1"/>
    <col min="8203" max="8203" width="15.77734375" style="56" customWidth="1"/>
    <col min="8204" max="8204" width="15.109375" style="56" customWidth="1"/>
    <col min="8205" max="8448" width="9" style="56"/>
    <col min="8449" max="8449" width="6.88671875" style="56" customWidth="1"/>
    <col min="8450" max="8450" width="16.44140625" style="56" customWidth="1"/>
    <col min="8451" max="8451" width="19" style="56" customWidth="1"/>
    <col min="8452" max="8454" width="6.44140625" style="56" customWidth="1"/>
    <col min="8455" max="8455" width="9.77734375" style="56" customWidth="1"/>
    <col min="8456" max="8456" width="8.88671875" style="56" customWidth="1"/>
    <col min="8457" max="8457" width="14" style="56" customWidth="1"/>
    <col min="8458" max="8458" width="12.109375" style="56" customWidth="1"/>
    <col min="8459" max="8459" width="15.77734375" style="56" customWidth="1"/>
    <col min="8460" max="8460" width="15.109375" style="56" customWidth="1"/>
    <col min="8461" max="8704" width="9" style="56"/>
    <col min="8705" max="8705" width="6.88671875" style="56" customWidth="1"/>
    <col min="8706" max="8706" width="16.44140625" style="56" customWidth="1"/>
    <col min="8707" max="8707" width="19" style="56" customWidth="1"/>
    <col min="8708" max="8710" width="6.44140625" style="56" customWidth="1"/>
    <col min="8711" max="8711" width="9.77734375" style="56" customWidth="1"/>
    <col min="8712" max="8712" width="8.88671875" style="56" customWidth="1"/>
    <col min="8713" max="8713" width="14" style="56" customWidth="1"/>
    <col min="8714" max="8714" width="12.109375" style="56" customWidth="1"/>
    <col min="8715" max="8715" width="15.77734375" style="56" customWidth="1"/>
    <col min="8716" max="8716" width="15.109375" style="56" customWidth="1"/>
    <col min="8717" max="8960" width="9" style="56"/>
    <col min="8961" max="8961" width="6.88671875" style="56" customWidth="1"/>
    <col min="8962" max="8962" width="16.44140625" style="56" customWidth="1"/>
    <col min="8963" max="8963" width="19" style="56" customWidth="1"/>
    <col min="8964" max="8966" width="6.44140625" style="56" customWidth="1"/>
    <col min="8967" max="8967" width="9.77734375" style="56" customWidth="1"/>
    <col min="8968" max="8968" width="8.88671875" style="56" customWidth="1"/>
    <col min="8969" max="8969" width="14" style="56" customWidth="1"/>
    <col min="8970" max="8970" width="12.109375" style="56" customWidth="1"/>
    <col min="8971" max="8971" width="15.77734375" style="56" customWidth="1"/>
    <col min="8972" max="8972" width="15.109375" style="56" customWidth="1"/>
    <col min="8973" max="9216" width="9" style="56"/>
    <col min="9217" max="9217" width="6.88671875" style="56" customWidth="1"/>
    <col min="9218" max="9218" width="16.44140625" style="56" customWidth="1"/>
    <col min="9219" max="9219" width="19" style="56" customWidth="1"/>
    <col min="9220" max="9222" width="6.44140625" style="56" customWidth="1"/>
    <col min="9223" max="9223" width="9.77734375" style="56" customWidth="1"/>
    <col min="9224" max="9224" width="8.88671875" style="56" customWidth="1"/>
    <col min="9225" max="9225" width="14" style="56" customWidth="1"/>
    <col min="9226" max="9226" width="12.109375" style="56" customWidth="1"/>
    <col min="9227" max="9227" width="15.77734375" style="56" customWidth="1"/>
    <col min="9228" max="9228" width="15.109375" style="56" customWidth="1"/>
    <col min="9229" max="9472" width="9" style="56"/>
    <col min="9473" max="9473" width="6.88671875" style="56" customWidth="1"/>
    <col min="9474" max="9474" width="16.44140625" style="56" customWidth="1"/>
    <col min="9475" max="9475" width="19" style="56" customWidth="1"/>
    <col min="9476" max="9478" width="6.44140625" style="56" customWidth="1"/>
    <col min="9479" max="9479" width="9.77734375" style="56" customWidth="1"/>
    <col min="9480" max="9480" width="8.88671875" style="56" customWidth="1"/>
    <col min="9481" max="9481" width="14" style="56" customWidth="1"/>
    <col min="9482" max="9482" width="12.109375" style="56" customWidth="1"/>
    <col min="9483" max="9483" width="15.77734375" style="56" customWidth="1"/>
    <col min="9484" max="9484" width="15.109375" style="56" customWidth="1"/>
    <col min="9485" max="9728" width="9" style="56"/>
    <col min="9729" max="9729" width="6.88671875" style="56" customWidth="1"/>
    <col min="9730" max="9730" width="16.44140625" style="56" customWidth="1"/>
    <col min="9731" max="9731" width="19" style="56" customWidth="1"/>
    <col min="9732" max="9734" width="6.44140625" style="56" customWidth="1"/>
    <col min="9735" max="9735" width="9.77734375" style="56" customWidth="1"/>
    <col min="9736" max="9736" width="8.88671875" style="56" customWidth="1"/>
    <col min="9737" max="9737" width="14" style="56" customWidth="1"/>
    <col min="9738" max="9738" width="12.109375" style="56" customWidth="1"/>
    <col min="9739" max="9739" width="15.77734375" style="56" customWidth="1"/>
    <col min="9740" max="9740" width="15.109375" style="56" customWidth="1"/>
    <col min="9741" max="9984" width="9" style="56"/>
    <col min="9985" max="9985" width="6.88671875" style="56" customWidth="1"/>
    <col min="9986" max="9986" width="16.44140625" style="56" customWidth="1"/>
    <col min="9987" max="9987" width="19" style="56" customWidth="1"/>
    <col min="9988" max="9990" width="6.44140625" style="56" customWidth="1"/>
    <col min="9991" max="9991" width="9.77734375" style="56" customWidth="1"/>
    <col min="9992" max="9992" width="8.88671875" style="56" customWidth="1"/>
    <col min="9993" max="9993" width="14" style="56" customWidth="1"/>
    <col min="9994" max="9994" width="12.109375" style="56" customWidth="1"/>
    <col min="9995" max="9995" width="15.77734375" style="56" customWidth="1"/>
    <col min="9996" max="9996" width="15.109375" style="56" customWidth="1"/>
    <col min="9997" max="10240" width="9" style="56"/>
    <col min="10241" max="10241" width="6.88671875" style="56" customWidth="1"/>
    <col min="10242" max="10242" width="16.44140625" style="56" customWidth="1"/>
    <col min="10243" max="10243" width="19" style="56" customWidth="1"/>
    <col min="10244" max="10246" width="6.44140625" style="56" customWidth="1"/>
    <col min="10247" max="10247" width="9.77734375" style="56" customWidth="1"/>
    <col min="10248" max="10248" width="8.88671875" style="56" customWidth="1"/>
    <col min="10249" max="10249" width="14" style="56" customWidth="1"/>
    <col min="10250" max="10250" width="12.109375" style="56" customWidth="1"/>
    <col min="10251" max="10251" width="15.77734375" style="56" customWidth="1"/>
    <col min="10252" max="10252" width="15.109375" style="56" customWidth="1"/>
    <col min="10253" max="10496" width="9" style="56"/>
    <col min="10497" max="10497" width="6.88671875" style="56" customWidth="1"/>
    <col min="10498" max="10498" width="16.44140625" style="56" customWidth="1"/>
    <col min="10499" max="10499" width="19" style="56" customWidth="1"/>
    <col min="10500" max="10502" width="6.44140625" style="56" customWidth="1"/>
    <col min="10503" max="10503" width="9.77734375" style="56" customWidth="1"/>
    <col min="10504" max="10504" width="8.88671875" style="56" customWidth="1"/>
    <col min="10505" max="10505" width="14" style="56" customWidth="1"/>
    <col min="10506" max="10506" width="12.109375" style="56" customWidth="1"/>
    <col min="10507" max="10507" width="15.77734375" style="56" customWidth="1"/>
    <col min="10508" max="10508" width="15.109375" style="56" customWidth="1"/>
    <col min="10509" max="10752" width="9" style="56"/>
    <col min="10753" max="10753" width="6.88671875" style="56" customWidth="1"/>
    <col min="10754" max="10754" width="16.44140625" style="56" customWidth="1"/>
    <col min="10755" max="10755" width="19" style="56" customWidth="1"/>
    <col min="10756" max="10758" width="6.44140625" style="56" customWidth="1"/>
    <col min="10759" max="10759" width="9.77734375" style="56" customWidth="1"/>
    <col min="10760" max="10760" width="8.88671875" style="56" customWidth="1"/>
    <col min="10761" max="10761" width="14" style="56" customWidth="1"/>
    <col min="10762" max="10762" width="12.109375" style="56" customWidth="1"/>
    <col min="10763" max="10763" width="15.77734375" style="56" customWidth="1"/>
    <col min="10764" max="10764" width="15.109375" style="56" customWidth="1"/>
    <col min="10765" max="11008" width="9" style="56"/>
    <col min="11009" max="11009" width="6.88671875" style="56" customWidth="1"/>
    <col min="11010" max="11010" width="16.44140625" style="56" customWidth="1"/>
    <col min="11011" max="11011" width="19" style="56" customWidth="1"/>
    <col min="11012" max="11014" width="6.44140625" style="56" customWidth="1"/>
    <col min="11015" max="11015" width="9.77734375" style="56" customWidth="1"/>
    <col min="11016" max="11016" width="8.88671875" style="56" customWidth="1"/>
    <col min="11017" max="11017" width="14" style="56" customWidth="1"/>
    <col min="11018" max="11018" width="12.109375" style="56" customWidth="1"/>
    <col min="11019" max="11019" width="15.77734375" style="56" customWidth="1"/>
    <col min="11020" max="11020" width="15.109375" style="56" customWidth="1"/>
    <col min="11021" max="11264" width="9" style="56"/>
    <col min="11265" max="11265" width="6.88671875" style="56" customWidth="1"/>
    <col min="11266" max="11266" width="16.44140625" style="56" customWidth="1"/>
    <col min="11267" max="11267" width="19" style="56" customWidth="1"/>
    <col min="11268" max="11270" width="6.44140625" style="56" customWidth="1"/>
    <col min="11271" max="11271" width="9.77734375" style="56" customWidth="1"/>
    <col min="11272" max="11272" width="8.88671875" style="56" customWidth="1"/>
    <col min="11273" max="11273" width="14" style="56" customWidth="1"/>
    <col min="11274" max="11274" width="12.109375" style="56" customWidth="1"/>
    <col min="11275" max="11275" width="15.77734375" style="56" customWidth="1"/>
    <col min="11276" max="11276" width="15.109375" style="56" customWidth="1"/>
    <col min="11277" max="11520" width="9" style="56"/>
    <col min="11521" max="11521" width="6.88671875" style="56" customWidth="1"/>
    <col min="11522" max="11522" width="16.44140625" style="56" customWidth="1"/>
    <col min="11523" max="11523" width="19" style="56" customWidth="1"/>
    <col min="11524" max="11526" width="6.44140625" style="56" customWidth="1"/>
    <col min="11527" max="11527" width="9.77734375" style="56" customWidth="1"/>
    <col min="11528" max="11528" width="8.88671875" style="56" customWidth="1"/>
    <col min="11529" max="11529" width="14" style="56" customWidth="1"/>
    <col min="11530" max="11530" width="12.109375" style="56" customWidth="1"/>
    <col min="11531" max="11531" width="15.77734375" style="56" customWidth="1"/>
    <col min="11532" max="11532" width="15.109375" style="56" customWidth="1"/>
    <col min="11533" max="11776" width="9" style="56"/>
    <col min="11777" max="11777" width="6.88671875" style="56" customWidth="1"/>
    <col min="11778" max="11778" width="16.44140625" style="56" customWidth="1"/>
    <col min="11779" max="11779" width="19" style="56" customWidth="1"/>
    <col min="11780" max="11782" width="6.44140625" style="56" customWidth="1"/>
    <col min="11783" max="11783" width="9.77734375" style="56" customWidth="1"/>
    <col min="11784" max="11784" width="8.88671875" style="56" customWidth="1"/>
    <col min="11785" max="11785" width="14" style="56" customWidth="1"/>
    <col min="11786" max="11786" width="12.109375" style="56" customWidth="1"/>
    <col min="11787" max="11787" width="15.77734375" style="56" customWidth="1"/>
    <col min="11788" max="11788" width="15.109375" style="56" customWidth="1"/>
    <col min="11789" max="12032" width="9" style="56"/>
    <col min="12033" max="12033" width="6.88671875" style="56" customWidth="1"/>
    <col min="12034" max="12034" width="16.44140625" style="56" customWidth="1"/>
    <col min="12035" max="12035" width="19" style="56" customWidth="1"/>
    <col min="12036" max="12038" width="6.44140625" style="56" customWidth="1"/>
    <col min="12039" max="12039" width="9.77734375" style="56" customWidth="1"/>
    <col min="12040" max="12040" width="8.88671875" style="56" customWidth="1"/>
    <col min="12041" max="12041" width="14" style="56" customWidth="1"/>
    <col min="12042" max="12042" width="12.109375" style="56" customWidth="1"/>
    <col min="12043" max="12043" width="15.77734375" style="56" customWidth="1"/>
    <col min="12044" max="12044" width="15.109375" style="56" customWidth="1"/>
    <col min="12045" max="12288" width="9" style="56"/>
    <col min="12289" max="12289" width="6.88671875" style="56" customWidth="1"/>
    <col min="12290" max="12290" width="16.44140625" style="56" customWidth="1"/>
    <col min="12291" max="12291" width="19" style="56" customWidth="1"/>
    <col min="12292" max="12294" width="6.44140625" style="56" customWidth="1"/>
    <col min="12295" max="12295" width="9.77734375" style="56" customWidth="1"/>
    <col min="12296" max="12296" width="8.88671875" style="56" customWidth="1"/>
    <col min="12297" max="12297" width="14" style="56" customWidth="1"/>
    <col min="12298" max="12298" width="12.109375" style="56" customWidth="1"/>
    <col min="12299" max="12299" width="15.77734375" style="56" customWidth="1"/>
    <col min="12300" max="12300" width="15.109375" style="56" customWidth="1"/>
    <col min="12301" max="12544" width="9" style="56"/>
    <col min="12545" max="12545" width="6.88671875" style="56" customWidth="1"/>
    <col min="12546" max="12546" width="16.44140625" style="56" customWidth="1"/>
    <col min="12547" max="12547" width="19" style="56" customWidth="1"/>
    <col min="12548" max="12550" width="6.44140625" style="56" customWidth="1"/>
    <col min="12551" max="12551" width="9.77734375" style="56" customWidth="1"/>
    <col min="12552" max="12552" width="8.88671875" style="56" customWidth="1"/>
    <col min="12553" max="12553" width="14" style="56" customWidth="1"/>
    <col min="12554" max="12554" width="12.109375" style="56" customWidth="1"/>
    <col min="12555" max="12555" width="15.77734375" style="56" customWidth="1"/>
    <col min="12556" max="12556" width="15.109375" style="56" customWidth="1"/>
    <col min="12557" max="12800" width="9" style="56"/>
    <col min="12801" max="12801" width="6.88671875" style="56" customWidth="1"/>
    <col min="12802" max="12802" width="16.44140625" style="56" customWidth="1"/>
    <col min="12803" max="12803" width="19" style="56" customWidth="1"/>
    <col min="12804" max="12806" width="6.44140625" style="56" customWidth="1"/>
    <col min="12807" max="12807" width="9.77734375" style="56" customWidth="1"/>
    <col min="12808" max="12808" width="8.88671875" style="56" customWidth="1"/>
    <col min="12809" max="12809" width="14" style="56" customWidth="1"/>
    <col min="12810" max="12810" width="12.109375" style="56" customWidth="1"/>
    <col min="12811" max="12811" width="15.77734375" style="56" customWidth="1"/>
    <col min="12812" max="12812" width="15.109375" style="56" customWidth="1"/>
    <col min="12813" max="13056" width="9" style="56"/>
    <col min="13057" max="13057" width="6.88671875" style="56" customWidth="1"/>
    <col min="13058" max="13058" width="16.44140625" style="56" customWidth="1"/>
    <col min="13059" max="13059" width="19" style="56" customWidth="1"/>
    <col min="13060" max="13062" width="6.44140625" style="56" customWidth="1"/>
    <col min="13063" max="13063" width="9.77734375" style="56" customWidth="1"/>
    <col min="13064" max="13064" width="8.88671875" style="56" customWidth="1"/>
    <col min="13065" max="13065" width="14" style="56" customWidth="1"/>
    <col min="13066" max="13066" width="12.109375" style="56" customWidth="1"/>
    <col min="13067" max="13067" width="15.77734375" style="56" customWidth="1"/>
    <col min="13068" max="13068" width="15.109375" style="56" customWidth="1"/>
    <col min="13069" max="13312" width="9" style="56"/>
    <col min="13313" max="13313" width="6.88671875" style="56" customWidth="1"/>
    <col min="13314" max="13314" width="16.44140625" style="56" customWidth="1"/>
    <col min="13315" max="13315" width="19" style="56" customWidth="1"/>
    <col min="13316" max="13318" width="6.44140625" style="56" customWidth="1"/>
    <col min="13319" max="13319" width="9.77734375" style="56" customWidth="1"/>
    <col min="13320" max="13320" width="8.88671875" style="56" customWidth="1"/>
    <col min="13321" max="13321" width="14" style="56" customWidth="1"/>
    <col min="13322" max="13322" width="12.109375" style="56" customWidth="1"/>
    <col min="13323" max="13323" width="15.77734375" style="56" customWidth="1"/>
    <col min="13324" max="13324" width="15.109375" style="56" customWidth="1"/>
    <col min="13325" max="13568" width="9" style="56"/>
    <col min="13569" max="13569" width="6.88671875" style="56" customWidth="1"/>
    <col min="13570" max="13570" width="16.44140625" style="56" customWidth="1"/>
    <col min="13571" max="13571" width="19" style="56" customWidth="1"/>
    <col min="13572" max="13574" width="6.44140625" style="56" customWidth="1"/>
    <col min="13575" max="13575" width="9.77734375" style="56" customWidth="1"/>
    <col min="13576" max="13576" width="8.88671875" style="56" customWidth="1"/>
    <col min="13577" max="13577" width="14" style="56" customWidth="1"/>
    <col min="13578" max="13578" width="12.109375" style="56" customWidth="1"/>
    <col min="13579" max="13579" width="15.77734375" style="56" customWidth="1"/>
    <col min="13580" max="13580" width="15.109375" style="56" customWidth="1"/>
    <col min="13581" max="13824" width="9" style="56"/>
    <col min="13825" max="13825" width="6.88671875" style="56" customWidth="1"/>
    <col min="13826" max="13826" width="16.44140625" style="56" customWidth="1"/>
    <col min="13827" max="13827" width="19" style="56" customWidth="1"/>
    <col min="13828" max="13830" width="6.44140625" style="56" customWidth="1"/>
    <col min="13831" max="13831" width="9.77734375" style="56" customWidth="1"/>
    <col min="13832" max="13832" width="8.88671875" style="56" customWidth="1"/>
    <col min="13833" max="13833" width="14" style="56" customWidth="1"/>
    <col min="13834" max="13834" width="12.109375" style="56" customWidth="1"/>
    <col min="13835" max="13835" width="15.77734375" style="56" customWidth="1"/>
    <col min="13836" max="13836" width="15.109375" style="56" customWidth="1"/>
    <col min="13837" max="14080" width="9" style="56"/>
    <col min="14081" max="14081" width="6.88671875" style="56" customWidth="1"/>
    <col min="14082" max="14082" width="16.44140625" style="56" customWidth="1"/>
    <col min="14083" max="14083" width="19" style="56" customWidth="1"/>
    <col min="14084" max="14086" width="6.44140625" style="56" customWidth="1"/>
    <col min="14087" max="14087" width="9.77734375" style="56" customWidth="1"/>
    <col min="14088" max="14088" width="8.88671875" style="56" customWidth="1"/>
    <col min="14089" max="14089" width="14" style="56" customWidth="1"/>
    <col min="14090" max="14090" width="12.109375" style="56" customWidth="1"/>
    <col min="14091" max="14091" width="15.77734375" style="56" customWidth="1"/>
    <col min="14092" max="14092" width="15.109375" style="56" customWidth="1"/>
    <col min="14093" max="14336" width="9" style="56"/>
    <col min="14337" max="14337" width="6.88671875" style="56" customWidth="1"/>
    <col min="14338" max="14338" width="16.44140625" style="56" customWidth="1"/>
    <col min="14339" max="14339" width="19" style="56" customWidth="1"/>
    <col min="14340" max="14342" width="6.44140625" style="56" customWidth="1"/>
    <col min="14343" max="14343" width="9.77734375" style="56" customWidth="1"/>
    <col min="14344" max="14344" width="8.88671875" style="56" customWidth="1"/>
    <col min="14345" max="14345" width="14" style="56" customWidth="1"/>
    <col min="14346" max="14346" width="12.109375" style="56" customWidth="1"/>
    <col min="14347" max="14347" width="15.77734375" style="56" customWidth="1"/>
    <col min="14348" max="14348" width="15.109375" style="56" customWidth="1"/>
    <col min="14349" max="14592" width="9" style="56"/>
    <col min="14593" max="14593" width="6.88671875" style="56" customWidth="1"/>
    <col min="14594" max="14594" width="16.44140625" style="56" customWidth="1"/>
    <col min="14595" max="14595" width="19" style="56" customWidth="1"/>
    <col min="14596" max="14598" width="6.44140625" style="56" customWidth="1"/>
    <col min="14599" max="14599" width="9.77734375" style="56" customWidth="1"/>
    <col min="14600" max="14600" width="8.88671875" style="56" customWidth="1"/>
    <col min="14601" max="14601" width="14" style="56" customWidth="1"/>
    <col min="14602" max="14602" width="12.109375" style="56" customWidth="1"/>
    <col min="14603" max="14603" width="15.77734375" style="56" customWidth="1"/>
    <col min="14604" max="14604" width="15.109375" style="56" customWidth="1"/>
    <col min="14605" max="14848" width="9" style="56"/>
    <col min="14849" max="14849" width="6.88671875" style="56" customWidth="1"/>
    <col min="14850" max="14850" width="16.44140625" style="56" customWidth="1"/>
    <col min="14851" max="14851" width="19" style="56" customWidth="1"/>
    <col min="14852" max="14854" width="6.44140625" style="56" customWidth="1"/>
    <col min="14855" max="14855" width="9.77734375" style="56" customWidth="1"/>
    <col min="14856" max="14856" width="8.88671875" style="56" customWidth="1"/>
    <col min="14857" max="14857" width="14" style="56" customWidth="1"/>
    <col min="14858" max="14858" width="12.109375" style="56" customWidth="1"/>
    <col min="14859" max="14859" width="15.77734375" style="56" customWidth="1"/>
    <col min="14860" max="14860" width="15.109375" style="56" customWidth="1"/>
    <col min="14861" max="15104" width="9" style="56"/>
    <col min="15105" max="15105" width="6.88671875" style="56" customWidth="1"/>
    <col min="15106" max="15106" width="16.44140625" style="56" customWidth="1"/>
    <col min="15107" max="15107" width="19" style="56" customWidth="1"/>
    <col min="15108" max="15110" width="6.44140625" style="56" customWidth="1"/>
    <col min="15111" max="15111" width="9.77734375" style="56" customWidth="1"/>
    <col min="15112" max="15112" width="8.88671875" style="56" customWidth="1"/>
    <col min="15113" max="15113" width="14" style="56" customWidth="1"/>
    <col min="15114" max="15114" width="12.109375" style="56" customWidth="1"/>
    <col min="15115" max="15115" width="15.77734375" style="56" customWidth="1"/>
    <col min="15116" max="15116" width="15.109375" style="56" customWidth="1"/>
    <col min="15117" max="15360" width="9" style="56"/>
    <col min="15361" max="15361" width="6.88671875" style="56" customWidth="1"/>
    <col min="15362" max="15362" width="16.44140625" style="56" customWidth="1"/>
    <col min="15363" max="15363" width="19" style="56" customWidth="1"/>
    <col min="15364" max="15366" width="6.44140625" style="56" customWidth="1"/>
    <col min="15367" max="15367" width="9.77734375" style="56" customWidth="1"/>
    <col min="15368" max="15368" width="8.88671875" style="56" customWidth="1"/>
    <col min="15369" max="15369" width="14" style="56" customWidth="1"/>
    <col min="15370" max="15370" width="12.109375" style="56" customWidth="1"/>
    <col min="15371" max="15371" width="15.77734375" style="56" customWidth="1"/>
    <col min="15372" max="15372" width="15.109375" style="56" customWidth="1"/>
    <col min="15373" max="15616" width="9" style="56"/>
    <col min="15617" max="15617" width="6.88671875" style="56" customWidth="1"/>
    <col min="15618" max="15618" width="16.44140625" style="56" customWidth="1"/>
    <col min="15619" max="15619" width="19" style="56" customWidth="1"/>
    <col min="15620" max="15622" width="6.44140625" style="56" customWidth="1"/>
    <col min="15623" max="15623" width="9.77734375" style="56" customWidth="1"/>
    <col min="15624" max="15624" width="8.88671875" style="56" customWidth="1"/>
    <col min="15625" max="15625" width="14" style="56" customWidth="1"/>
    <col min="15626" max="15626" width="12.109375" style="56" customWidth="1"/>
    <col min="15627" max="15627" width="15.77734375" style="56" customWidth="1"/>
    <col min="15628" max="15628" width="15.109375" style="56" customWidth="1"/>
    <col min="15629" max="15872" width="9" style="56"/>
    <col min="15873" max="15873" width="6.88671875" style="56" customWidth="1"/>
    <col min="15874" max="15874" width="16.44140625" style="56" customWidth="1"/>
    <col min="15875" max="15875" width="19" style="56" customWidth="1"/>
    <col min="15876" max="15878" width="6.44140625" style="56" customWidth="1"/>
    <col min="15879" max="15879" width="9.77734375" style="56" customWidth="1"/>
    <col min="15880" max="15880" width="8.88671875" style="56" customWidth="1"/>
    <col min="15881" max="15881" width="14" style="56" customWidth="1"/>
    <col min="15882" max="15882" width="12.109375" style="56" customWidth="1"/>
    <col min="15883" max="15883" width="15.77734375" style="56" customWidth="1"/>
    <col min="15884" max="15884" width="15.109375" style="56" customWidth="1"/>
    <col min="15885" max="16128" width="9" style="56"/>
    <col min="16129" max="16129" width="6.88671875" style="56" customWidth="1"/>
    <col min="16130" max="16130" width="16.44140625" style="56" customWidth="1"/>
    <col min="16131" max="16131" width="19" style="56" customWidth="1"/>
    <col min="16132" max="16134" width="6.44140625" style="56" customWidth="1"/>
    <col min="16135" max="16135" width="9.77734375" style="56" customWidth="1"/>
    <col min="16136" max="16136" width="8.88671875" style="56" customWidth="1"/>
    <col min="16137" max="16137" width="14" style="56" customWidth="1"/>
    <col min="16138" max="16138" width="12.109375" style="56" customWidth="1"/>
    <col min="16139" max="16139" width="15.77734375" style="56" customWidth="1"/>
    <col min="16140" max="16140" width="15.109375" style="56" customWidth="1"/>
    <col min="16141" max="16383" width="9" style="56"/>
    <col min="16384" max="16384" width="9.109375" style="56" customWidth="1"/>
  </cols>
  <sheetData>
    <row r="1" spans="1:48" s="47" customFormat="1" ht="28.95" customHeight="1">
      <c r="A1" s="355" t="s">
        <v>70</v>
      </c>
      <c r="B1" s="356" t="s">
        <v>68</v>
      </c>
      <c r="C1" s="358" t="s">
        <v>71</v>
      </c>
      <c r="D1" s="360" t="s">
        <v>55</v>
      </c>
      <c r="E1" s="361"/>
      <c r="F1" s="361"/>
      <c r="G1" s="360" t="s">
        <v>104</v>
      </c>
      <c r="H1" s="363" t="s">
        <v>72</v>
      </c>
      <c r="I1" s="358" t="s">
        <v>87</v>
      </c>
      <c r="J1" s="365" t="s">
        <v>73</v>
      </c>
      <c r="K1" s="358" t="s">
        <v>80</v>
      </c>
      <c r="L1" s="358" t="s">
        <v>74</v>
      </c>
      <c r="M1" s="342" t="s">
        <v>67</v>
      </c>
    </row>
    <row r="2" spans="1:48" s="1" customFormat="1" ht="17.55" customHeight="1">
      <c r="A2" s="332"/>
      <c r="B2" s="357"/>
      <c r="C2" s="359"/>
      <c r="D2" s="49" t="s">
        <v>65</v>
      </c>
      <c r="E2" s="49" t="s">
        <v>69</v>
      </c>
      <c r="F2" s="49" t="s">
        <v>66</v>
      </c>
      <c r="G2" s="362"/>
      <c r="H2" s="364"/>
      <c r="I2" s="359"/>
      <c r="J2" s="366"/>
      <c r="K2" s="367"/>
      <c r="L2" s="367"/>
      <c r="M2" s="343"/>
    </row>
    <row r="3" spans="1:48" s="1" customFormat="1" ht="15.75" customHeight="1">
      <c r="A3" s="344" t="s">
        <v>40</v>
      </c>
      <c r="B3" s="346"/>
      <c r="C3" s="14"/>
      <c r="D3" s="15"/>
      <c r="E3" s="15"/>
      <c r="F3" s="16"/>
      <c r="G3" s="15"/>
      <c r="H3" s="17"/>
      <c r="I3" s="18"/>
      <c r="J3" s="19"/>
      <c r="K3" s="20" t="e">
        <f>I3*G3/H3/J3</f>
        <v>#DIV/0!</v>
      </c>
      <c r="L3" s="348" t="e">
        <f>SUM(K3:K11)</f>
        <v>#DIV/0!</v>
      </c>
      <c r="M3" s="351"/>
      <c r="N3" s="2"/>
      <c r="AV3" s="1">
        <v>2</v>
      </c>
    </row>
    <row r="4" spans="1:48" s="1" customFormat="1" ht="15.75" customHeight="1">
      <c r="A4" s="344"/>
      <c r="B4" s="346"/>
      <c r="C4" s="14"/>
      <c r="D4" s="15"/>
      <c r="E4" s="15"/>
      <c r="F4" s="16"/>
      <c r="G4" s="15"/>
      <c r="H4" s="17"/>
      <c r="I4" s="18"/>
      <c r="J4" s="19"/>
      <c r="K4" s="20" t="e">
        <f t="shared" ref="K4:K9" si="0">I4*G4/H4/J4</f>
        <v>#DIV/0!</v>
      </c>
      <c r="L4" s="349"/>
      <c r="M4" s="351"/>
      <c r="N4" s="2"/>
      <c r="AV4" s="1">
        <v>2</v>
      </c>
    </row>
    <row r="5" spans="1:48" s="1" customFormat="1" ht="15.75" customHeight="1">
      <c r="A5" s="344"/>
      <c r="B5" s="346"/>
      <c r="C5" s="14"/>
      <c r="D5" s="15"/>
      <c r="E5" s="15"/>
      <c r="F5" s="16"/>
      <c r="G5" s="15"/>
      <c r="H5" s="17"/>
      <c r="I5" s="18"/>
      <c r="J5" s="19"/>
      <c r="K5" s="20" t="e">
        <f t="shared" si="0"/>
        <v>#DIV/0!</v>
      </c>
      <c r="L5" s="349"/>
      <c r="M5" s="351"/>
      <c r="N5" s="2"/>
      <c r="AV5" s="1">
        <v>2</v>
      </c>
    </row>
    <row r="6" spans="1:48" s="1" customFormat="1" ht="15.75" customHeight="1">
      <c r="A6" s="344"/>
      <c r="B6" s="346"/>
      <c r="C6" s="14"/>
      <c r="D6" s="15"/>
      <c r="E6" s="15"/>
      <c r="F6" s="16"/>
      <c r="G6" s="15"/>
      <c r="H6" s="17"/>
      <c r="I6" s="18"/>
      <c r="J6" s="19"/>
      <c r="K6" s="20" t="e">
        <f t="shared" si="0"/>
        <v>#DIV/0!</v>
      </c>
      <c r="L6" s="349"/>
      <c r="M6" s="351"/>
    </row>
    <row r="7" spans="1:48" s="1" customFormat="1" ht="15.75" customHeight="1">
      <c r="A7" s="344"/>
      <c r="B7" s="346"/>
      <c r="C7" s="14"/>
      <c r="D7" s="15"/>
      <c r="E7" s="15"/>
      <c r="F7" s="16"/>
      <c r="G7" s="15"/>
      <c r="H7" s="17"/>
      <c r="I7" s="18"/>
      <c r="J7" s="19"/>
      <c r="K7" s="20" t="e">
        <f t="shared" si="0"/>
        <v>#DIV/0!</v>
      </c>
      <c r="L7" s="349"/>
      <c r="M7" s="351"/>
      <c r="N7" s="2"/>
    </row>
    <row r="8" spans="1:48" s="1" customFormat="1" ht="15.75" customHeight="1">
      <c r="A8" s="344"/>
      <c r="B8" s="346"/>
      <c r="C8" s="14"/>
      <c r="D8" s="15"/>
      <c r="E8" s="15"/>
      <c r="F8" s="16"/>
      <c r="G8" s="15"/>
      <c r="H8" s="17"/>
      <c r="I8" s="18"/>
      <c r="J8" s="19"/>
      <c r="K8" s="20" t="e">
        <f t="shared" si="0"/>
        <v>#DIV/0!</v>
      </c>
      <c r="L8" s="349"/>
      <c r="M8" s="351"/>
    </row>
    <row r="9" spans="1:48" s="1" customFormat="1" ht="15.75" customHeight="1">
      <c r="A9" s="344"/>
      <c r="B9" s="346"/>
      <c r="C9" s="14"/>
      <c r="D9" s="15"/>
      <c r="E9" s="15"/>
      <c r="F9" s="16"/>
      <c r="G9" s="15"/>
      <c r="H9" s="17"/>
      <c r="I9" s="18"/>
      <c r="J9" s="19"/>
      <c r="K9" s="20" t="e">
        <f t="shared" si="0"/>
        <v>#DIV/0!</v>
      </c>
      <c r="L9" s="349"/>
      <c r="M9" s="352"/>
      <c r="N9" s="2"/>
    </row>
    <row r="10" spans="1:48" s="1" customFormat="1" ht="15.75" customHeight="1">
      <c r="A10" s="344"/>
      <c r="B10" s="346"/>
      <c r="C10" s="14"/>
      <c r="D10" s="15"/>
      <c r="E10" s="15"/>
      <c r="F10" s="16"/>
      <c r="G10" s="15"/>
      <c r="H10" s="17"/>
      <c r="I10" s="18"/>
      <c r="J10" s="19"/>
      <c r="K10" s="20"/>
      <c r="L10" s="349"/>
      <c r="M10" s="353"/>
      <c r="N10" s="2"/>
    </row>
    <row r="11" spans="1:48" s="1" customFormat="1" ht="15.75" customHeight="1" thickBot="1">
      <c r="A11" s="345"/>
      <c r="B11" s="347"/>
      <c r="C11" s="21"/>
      <c r="D11" s="22"/>
      <c r="E11" s="22"/>
      <c r="F11" s="23"/>
      <c r="G11" s="22"/>
      <c r="H11" s="24"/>
      <c r="I11" s="25"/>
      <c r="J11" s="25"/>
      <c r="K11" s="26"/>
      <c r="L11" s="350"/>
      <c r="M11" s="354"/>
    </row>
    <row r="12" spans="1:48" s="1" customFormat="1" ht="15.75" customHeight="1" thickBot="1">
      <c r="A12" s="27"/>
      <c r="B12" s="27"/>
      <c r="C12" s="27"/>
      <c r="D12" s="27"/>
      <c r="E12" s="27"/>
      <c r="F12" s="27"/>
      <c r="G12" s="27"/>
      <c r="H12" s="27"/>
      <c r="I12" s="28"/>
      <c r="J12" s="28"/>
      <c r="K12" s="28"/>
      <c r="L12" s="29"/>
      <c r="M12" s="30"/>
    </row>
    <row r="13" spans="1:48" s="48" customFormat="1" ht="22.05" customHeight="1">
      <c r="A13" s="331" t="s">
        <v>56</v>
      </c>
      <c r="B13" s="335"/>
      <c r="C13" s="328" t="s">
        <v>76</v>
      </c>
      <c r="D13" s="328" t="s">
        <v>77</v>
      </c>
      <c r="E13" s="337" t="s">
        <v>94</v>
      </c>
      <c r="F13" s="338"/>
      <c r="G13" s="339"/>
      <c r="H13" s="328" t="s">
        <v>75</v>
      </c>
      <c r="I13" s="328" t="s">
        <v>81</v>
      </c>
      <c r="J13" s="328" t="s">
        <v>105</v>
      </c>
      <c r="K13" s="328" t="s">
        <v>100</v>
      </c>
      <c r="L13" s="328" t="s">
        <v>91</v>
      </c>
      <c r="M13" s="328" t="s">
        <v>83</v>
      </c>
      <c r="N13" s="328" t="s">
        <v>92</v>
      </c>
      <c r="O13" s="328" t="s">
        <v>88</v>
      </c>
      <c r="P13" s="328" t="s">
        <v>90</v>
      </c>
      <c r="Q13" s="328" t="s">
        <v>93</v>
      </c>
      <c r="R13" s="328" t="s">
        <v>89</v>
      </c>
      <c r="S13" s="328" t="s">
        <v>67</v>
      </c>
    </row>
    <row r="14" spans="1:48" s="48" customFormat="1" ht="15.45" customHeight="1">
      <c r="A14" s="332"/>
      <c r="B14" s="336"/>
      <c r="C14" s="329"/>
      <c r="D14" s="329"/>
      <c r="E14" s="49" t="s">
        <v>65</v>
      </c>
      <c r="F14" s="49" t="s">
        <v>57</v>
      </c>
      <c r="G14" s="49" t="s">
        <v>66</v>
      </c>
      <c r="H14" s="329"/>
      <c r="I14" s="329"/>
      <c r="J14" s="329"/>
      <c r="K14" s="329"/>
      <c r="L14" s="329"/>
      <c r="M14" s="329"/>
      <c r="N14" s="329"/>
      <c r="O14" s="329"/>
      <c r="P14" s="329"/>
      <c r="Q14" s="329"/>
      <c r="R14" s="329"/>
      <c r="S14" s="329"/>
    </row>
    <row r="15" spans="1:48" ht="15" customHeight="1">
      <c r="A15" s="333"/>
      <c r="B15" s="45" t="s">
        <v>79</v>
      </c>
      <c r="C15" s="50"/>
      <c r="D15" s="50"/>
      <c r="E15" s="51"/>
      <c r="F15" s="51"/>
      <c r="G15" s="51"/>
      <c r="H15" s="52"/>
      <c r="I15" s="52"/>
      <c r="J15" s="52"/>
      <c r="K15" s="77" t="s">
        <v>101</v>
      </c>
      <c r="L15" s="52"/>
      <c r="M15" s="52"/>
      <c r="N15" s="52" t="e">
        <f>IF(I15/H15&gt;333,I15*M15/1000,H15*333/1000*M15)</f>
        <v>#DIV/0!</v>
      </c>
      <c r="O15" s="51"/>
      <c r="P15" s="53"/>
      <c r="Q15" s="54" t="e">
        <f>N15/J15</f>
        <v>#DIV/0!</v>
      </c>
      <c r="R15" s="340" t="e">
        <f>SUM(Q15:Q16)</f>
        <v>#DIV/0!</v>
      </c>
      <c r="S15" s="55"/>
    </row>
    <row r="16" spans="1:48" ht="15" customHeight="1" thickBot="1">
      <c r="A16" s="334"/>
      <c r="B16" s="46" t="s">
        <v>86</v>
      </c>
      <c r="C16" s="57"/>
      <c r="D16" s="57"/>
      <c r="E16" s="58"/>
      <c r="F16" s="58"/>
      <c r="G16" s="58"/>
      <c r="H16" s="59"/>
      <c r="I16" s="59"/>
      <c r="J16" s="59"/>
      <c r="K16" s="59"/>
      <c r="L16" s="59"/>
      <c r="M16" s="59"/>
      <c r="N16" s="59"/>
      <c r="O16" s="58"/>
      <c r="P16" s="60"/>
      <c r="Q16" s="61"/>
      <c r="R16" s="341"/>
      <c r="S16" s="62"/>
    </row>
    <row r="17" spans="1:13" ht="14.4" thickBot="1">
      <c r="A17" s="31"/>
      <c r="B17" s="63"/>
      <c r="C17" s="32"/>
      <c r="D17" s="32"/>
      <c r="E17" s="33"/>
      <c r="F17" s="33"/>
      <c r="G17" s="33"/>
      <c r="H17" s="34"/>
      <c r="I17" s="34"/>
      <c r="J17" s="35"/>
      <c r="K17" s="36"/>
      <c r="L17" s="37"/>
      <c r="M17" s="64"/>
    </row>
    <row r="18" spans="1:13" ht="16.05" customHeight="1" thickBot="1">
      <c r="A18" s="31"/>
      <c r="B18" s="63"/>
      <c r="C18" s="32"/>
      <c r="D18" s="32"/>
      <c r="E18" s="33"/>
      <c r="F18" s="33"/>
      <c r="G18" s="33"/>
      <c r="H18" s="34"/>
      <c r="I18" s="34"/>
      <c r="J18" s="35"/>
      <c r="K18" s="65" t="s">
        <v>59</v>
      </c>
      <c r="L18" s="66" t="e">
        <f>L3+R15</f>
        <v>#DIV/0!</v>
      </c>
      <c r="M18" s="64"/>
    </row>
    <row r="19" spans="1:13">
      <c r="A19" s="31"/>
      <c r="B19" s="63"/>
      <c r="C19" s="32"/>
      <c r="D19" s="32"/>
      <c r="E19" s="33"/>
      <c r="F19" s="33"/>
      <c r="G19" s="33"/>
      <c r="H19" s="34"/>
      <c r="I19" s="34"/>
      <c r="J19" s="35"/>
      <c r="K19" s="67"/>
      <c r="L19" s="67"/>
      <c r="M19" s="64"/>
    </row>
    <row r="20" spans="1:13">
      <c r="A20" s="56" t="s">
        <v>60</v>
      </c>
      <c r="H20" s="71"/>
      <c r="K20" s="56"/>
      <c r="L20" s="56"/>
    </row>
    <row r="21" spans="1:13" ht="35.549999999999997" customHeight="1">
      <c r="A21" s="330" t="s">
        <v>61</v>
      </c>
      <c r="B21" s="330"/>
      <c r="C21" s="330"/>
      <c r="D21" s="330"/>
      <c r="E21" s="330"/>
      <c r="F21" s="330"/>
      <c r="G21" s="330"/>
      <c r="H21" s="330"/>
      <c r="I21" s="330"/>
      <c r="J21" s="330"/>
      <c r="K21" s="330"/>
      <c r="L21" s="330"/>
      <c r="M21" s="330"/>
    </row>
    <row r="22" spans="1:13" ht="35.549999999999997" customHeight="1">
      <c r="A22" s="330" t="s">
        <v>62</v>
      </c>
      <c r="B22" s="330"/>
      <c r="C22" s="330"/>
      <c r="D22" s="330"/>
      <c r="E22" s="330"/>
      <c r="F22" s="330"/>
      <c r="G22" s="330"/>
      <c r="H22" s="330"/>
      <c r="I22" s="330"/>
      <c r="J22" s="330"/>
      <c r="K22" s="330"/>
      <c r="L22" s="330"/>
      <c r="M22" s="330"/>
    </row>
    <row r="23" spans="1:13" ht="35.549999999999997" customHeight="1">
      <c r="A23" s="330" t="s">
        <v>63</v>
      </c>
      <c r="B23" s="330"/>
      <c r="C23" s="330"/>
      <c r="D23" s="330"/>
      <c r="E23" s="330"/>
      <c r="F23" s="330"/>
      <c r="G23" s="330"/>
      <c r="H23" s="330"/>
      <c r="I23" s="330"/>
      <c r="J23" s="330"/>
      <c r="K23" s="330"/>
      <c r="L23" s="330"/>
      <c r="M23" s="330"/>
    </row>
    <row r="24" spans="1:13" ht="35.549999999999997" customHeight="1">
      <c r="A24" s="330" t="s">
        <v>64</v>
      </c>
      <c r="B24" s="330"/>
      <c r="C24" s="330"/>
      <c r="D24" s="330"/>
      <c r="E24" s="330"/>
      <c r="F24" s="330"/>
      <c r="G24" s="330"/>
      <c r="H24" s="330"/>
      <c r="I24" s="330"/>
      <c r="J24" s="330"/>
      <c r="K24" s="330"/>
      <c r="L24" s="330"/>
      <c r="M24" s="330"/>
    </row>
    <row r="25" spans="1:13" ht="35.549999999999997" customHeight="1">
      <c r="A25" s="330" t="s">
        <v>103</v>
      </c>
      <c r="B25" s="330"/>
      <c r="C25" s="330"/>
      <c r="D25" s="330"/>
      <c r="E25" s="330"/>
      <c r="F25" s="330"/>
      <c r="G25" s="330"/>
      <c r="H25" s="330"/>
      <c r="I25" s="330"/>
      <c r="J25" s="330"/>
      <c r="K25" s="330"/>
      <c r="L25" s="330"/>
      <c r="M25" s="330"/>
    </row>
  </sheetData>
  <mergeCells count="38">
    <mergeCell ref="R15:R16"/>
    <mergeCell ref="M1:M2"/>
    <mergeCell ref="A3:A11"/>
    <mergeCell ref="B3:B11"/>
    <mergeCell ref="L3:L11"/>
    <mergeCell ref="M3:M11"/>
    <mergeCell ref="A1:A2"/>
    <mergeCell ref="B1:B2"/>
    <mergeCell ref="C1:C2"/>
    <mergeCell ref="D1:F1"/>
    <mergeCell ref="G1:G2"/>
    <mergeCell ref="H1:H2"/>
    <mergeCell ref="I1:I2"/>
    <mergeCell ref="J1:J2"/>
    <mergeCell ref="K1:K2"/>
    <mergeCell ref="L1:L2"/>
    <mergeCell ref="D13:D14"/>
    <mergeCell ref="E13:G13"/>
    <mergeCell ref="M13:M14"/>
    <mergeCell ref="J13:J14"/>
    <mergeCell ref="H13:H14"/>
    <mergeCell ref="I13:I14"/>
    <mergeCell ref="S13:S14"/>
    <mergeCell ref="A25:M25"/>
    <mergeCell ref="P13:P14"/>
    <mergeCell ref="Q13:Q14"/>
    <mergeCell ref="R13:R14"/>
    <mergeCell ref="A22:M22"/>
    <mergeCell ref="A23:M23"/>
    <mergeCell ref="O13:O14"/>
    <mergeCell ref="K13:K14"/>
    <mergeCell ref="N13:N14"/>
    <mergeCell ref="A24:M24"/>
    <mergeCell ref="A21:M21"/>
    <mergeCell ref="L13:L14"/>
    <mergeCell ref="A13:A16"/>
    <mergeCell ref="B13:B14"/>
    <mergeCell ref="C13:C14"/>
  </mergeCells>
  <phoneticPr fontId="13" type="noConversion"/>
  <dataValidations count="1">
    <dataValidation type="list" allowBlank="1" showInputMessage="1" showErrorMessage="1" sqref="K15" xr:uid="{8229CDA3-9F37-4EDD-B79C-C08E26FEF887}">
      <formula1>"整车FTL,零担LTL,快递"</formula1>
    </dataValidation>
  </dataValidations>
  <pageMargins left="0.7" right="0.7" top="0.75" bottom="0.75" header="0.3" footer="0.3"/>
  <pageSetup paperSize="9" orientation="portrait" r:id="rId1"/>
  <headerFooter>
    <oddHeader>&amp;R&amp;"Calibri"&amp;10&amp;K000000Internal&amp;1#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043F-F7A8-4921-A625-3AD9963E907B}">
  <dimension ref="A1:AW25"/>
  <sheetViews>
    <sheetView showGridLines="0" zoomScaleNormal="100" workbookViewId="0">
      <selection activeCell="A21" sqref="A21:M21"/>
    </sheetView>
  </sheetViews>
  <sheetFormatPr defaultColWidth="9" defaultRowHeight="13.8"/>
  <cols>
    <col min="1" max="1" width="10.5546875" style="56" bestFit="1" customWidth="1"/>
    <col min="2" max="2" width="12.5546875" style="56" bestFit="1" customWidth="1"/>
    <col min="3" max="3" width="13.33203125" style="56" bestFit="1" customWidth="1"/>
    <col min="4" max="4" width="9.6640625" style="68" customWidth="1"/>
    <col min="5" max="5" width="9.5546875" style="68" customWidth="1"/>
    <col min="6" max="6" width="8.77734375" style="69" customWidth="1"/>
    <col min="7" max="7" width="9.5546875" style="70" customWidth="1"/>
    <col min="8" max="8" width="11.77734375" style="71" customWidth="1"/>
    <col min="9" max="9" width="9.5546875" style="71" customWidth="1"/>
    <col min="10" max="10" width="13.21875" style="72" customWidth="1"/>
    <col min="11" max="11" width="13.44140625" style="71" customWidth="1"/>
    <col min="12" max="12" width="15.44140625" style="71" customWidth="1"/>
    <col min="13" max="13" width="13.77734375" style="56" customWidth="1"/>
    <col min="14" max="14" width="16.21875" style="56" customWidth="1"/>
    <col min="15" max="15" width="13.77734375" style="56" customWidth="1"/>
    <col min="16" max="16" width="10.44140625" style="56" bestFit="1" customWidth="1"/>
    <col min="17" max="17" width="17.77734375" style="56" customWidth="1"/>
    <col min="18" max="18" width="18.33203125" style="56" customWidth="1"/>
    <col min="19" max="19" width="24.109375" style="56" bestFit="1" customWidth="1"/>
    <col min="20" max="257" width="9" style="56"/>
    <col min="258" max="258" width="6.88671875" style="56" customWidth="1"/>
    <col min="259" max="259" width="16.44140625" style="56" customWidth="1"/>
    <col min="260" max="260" width="19" style="56" customWidth="1"/>
    <col min="261" max="263" width="6.44140625" style="56" customWidth="1"/>
    <col min="264" max="264" width="9.77734375" style="56" customWidth="1"/>
    <col min="265" max="265" width="8.88671875" style="56" customWidth="1"/>
    <col min="266" max="266" width="14" style="56" customWidth="1"/>
    <col min="267" max="267" width="12.109375" style="56" customWidth="1"/>
    <col min="268" max="268" width="15.77734375" style="56" customWidth="1"/>
    <col min="269" max="269" width="15.109375" style="56" customWidth="1"/>
    <col min="270" max="513" width="9" style="56"/>
    <col min="514" max="514" width="6.88671875" style="56" customWidth="1"/>
    <col min="515" max="515" width="16.44140625" style="56" customWidth="1"/>
    <col min="516" max="516" width="19" style="56" customWidth="1"/>
    <col min="517" max="519" width="6.44140625" style="56" customWidth="1"/>
    <col min="520" max="520" width="9.77734375" style="56" customWidth="1"/>
    <col min="521" max="521" width="8.88671875" style="56" customWidth="1"/>
    <col min="522" max="522" width="14" style="56" customWidth="1"/>
    <col min="523" max="523" width="12.109375" style="56" customWidth="1"/>
    <col min="524" max="524" width="15.77734375" style="56" customWidth="1"/>
    <col min="525" max="525" width="15.109375" style="56" customWidth="1"/>
    <col min="526" max="769" width="9" style="56"/>
    <col min="770" max="770" width="6.88671875" style="56" customWidth="1"/>
    <col min="771" max="771" width="16.44140625" style="56" customWidth="1"/>
    <col min="772" max="772" width="19" style="56" customWidth="1"/>
    <col min="773" max="775" width="6.44140625" style="56" customWidth="1"/>
    <col min="776" max="776" width="9.77734375" style="56" customWidth="1"/>
    <col min="777" max="777" width="8.88671875" style="56" customWidth="1"/>
    <col min="778" max="778" width="14" style="56" customWidth="1"/>
    <col min="779" max="779" width="12.109375" style="56" customWidth="1"/>
    <col min="780" max="780" width="15.77734375" style="56" customWidth="1"/>
    <col min="781" max="781" width="15.109375" style="56" customWidth="1"/>
    <col min="782" max="1025" width="9" style="56"/>
    <col min="1026" max="1026" width="6.88671875" style="56" customWidth="1"/>
    <col min="1027" max="1027" width="16.44140625" style="56" customWidth="1"/>
    <col min="1028" max="1028" width="19" style="56" customWidth="1"/>
    <col min="1029" max="1031" width="6.44140625" style="56" customWidth="1"/>
    <col min="1032" max="1032" width="9.77734375" style="56" customWidth="1"/>
    <col min="1033" max="1033" width="8.88671875" style="56" customWidth="1"/>
    <col min="1034" max="1034" width="14" style="56" customWidth="1"/>
    <col min="1035" max="1035" width="12.109375" style="56" customWidth="1"/>
    <col min="1036" max="1036" width="15.77734375" style="56" customWidth="1"/>
    <col min="1037" max="1037" width="15.109375" style="56" customWidth="1"/>
    <col min="1038" max="1281" width="9" style="56"/>
    <col min="1282" max="1282" width="6.88671875" style="56" customWidth="1"/>
    <col min="1283" max="1283" width="16.44140625" style="56" customWidth="1"/>
    <col min="1284" max="1284" width="19" style="56" customWidth="1"/>
    <col min="1285" max="1287" width="6.44140625" style="56" customWidth="1"/>
    <col min="1288" max="1288" width="9.77734375" style="56" customWidth="1"/>
    <col min="1289" max="1289" width="8.88671875" style="56" customWidth="1"/>
    <col min="1290" max="1290" width="14" style="56" customWidth="1"/>
    <col min="1291" max="1291" width="12.109375" style="56" customWidth="1"/>
    <col min="1292" max="1292" width="15.77734375" style="56" customWidth="1"/>
    <col min="1293" max="1293" width="15.109375" style="56" customWidth="1"/>
    <col min="1294" max="1537" width="9" style="56"/>
    <col min="1538" max="1538" width="6.88671875" style="56" customWidth="1"/>
    <col min="1539" max="1539" width="16.44140625" style="56" customWidth="1"/>
    <col min="1540" max="1540" width="19" style="56" customWidth="1"/>
    <col min="1541" max="1543" width="6.44140625" style="56" customWidth="1"/>
    <col min="1544" max="1544" width="9.77734375" style="56" customWidth="1"/>
    <col min="1545" max="1545" width="8.88671875" style="56" customWidth="1"/>
    <col min="1546" max="1546" width="14" style="56" customWidth="1"/>
    <col min="1547" max="1547" width="12.109375" style="56" customWidth="1"/>
    <col min="1548" max="1548" width="15.77734375" style="56" customWidth="1"/>
    <col min="1549" max="1549" width="15.109375" style="56" customWidth="1"/>
    <col min="1550" max="1793" width="9" style="56"/>
    <col min="1794" max="1794" width="6.88671875" style="56" customWidth="1"/>
    <col min="1795" max="1795" width="16.44140625" style="56" customWidth="1"/>
    <col min="1796" max="1796" width="19" style="56" customWidth="1"/>
    <col min="1797" max="1799" width="6.44140625" style="56" customWidth="1"/>
    <col min="1800" max="1800" width="9.77734375" style="56" customWidth="1"/>
    <col min="1801" max="1801" width="8.88671875" style="56" customWidth="1"/>
    <col min="1802" max="1802" width="14" style="56" customWidth="1"/>
    <col min="1803" max="1803" width="12.109375" style="56" customWidth="1"/>
    <col min="1804" max="1804" width="15.77734375" style="56" customWidth="1"/>
    <col min="1805" max="1805" width="15.109375" style="56" customWidth="1"/>
    <col min="1806" max="2049" width="9" style="56"/>
    <col min="2050" max="2050" width="6.88671875" style="56" customWidth="1"/>
    <col min="2051" max="2051" width="16.44140625" style="56" customWidth="1"/>
    <col min="2052" max="2052" width="19" style="56" customWidth="1"/>
    <col min="2053" max="2055" width="6.44140625" style="56" customWidth="1"/>
    <col min="2056" max="2056" width="9.77734375" style="56" customWidth="1"/>
    <col min="2057" max="2057" width="8.88671875" style="56" customWidth="1"/>
    <col min="2058" max="2058" width="14" style="56" customWidth="1"/>
    <col min="2059" max="2059" width="12.109375" style="56" customWidth="1"/>
    <col min="2060" max="2060" width="15.77734375" style="56" customWidth="1"/>
    <col min="2061" max="2061" width="15.109375" style="56" customWidth="1"/>
    <col min="2062" max="2305" width="9" style="56"/>
    <col min="2306" max="2306" width="6.88671875" style="56" customWidth="1"/>
    <col min="2307" max="2307" width="16.44140625" style="56" customWidth="1"/>
    <col min="2308" max="2308" width="19" style="56" customWidth="1"/>
    <col min="2309" max="2311" width="6.44140625" style="56" customWidth="1"/>
    <col min="2312" max="2312" width="9.77734375" style="56" customWidth="1"/>
    <col min="2313" max="2313" width="8.88671875" style="56" customWidth="1"/>
    <col min="2314" max="2314" width="14" style="56" customWidth="1"/>
    <col min="2315" max="2315" width="12.109375" style="56" customWidth="1"/>
    <col min="2316" max="2316" width="15.77734375" style="56" customWidth="1"/>
    <col min="2317" max="2317" width="15.109375" style="56" customWidth="1"/>
    <col min="2318" max="2561" width="9" style="56"/>
    <col min="2562" max="2562" width="6.88671875" style="56" customWidth="1"/>
    <col min="2563" max="2563" width="16.44140625" style="56" customWidth="1"/>
    <col min="2564" max="2564" width="19" style="56" customWidth="1"/>
    <col min="2565" max="2567" width="6.44140625" style="56" customWidth="1"/>
    <col min="2568" max="2568" width="9.77734375" style="56" customWidth="1"/>
    <col min="2569" max="2569" width="8.88671875" style="56" customWidth="1"/>
    <col min="2570" max="2570" width="14" style="56" customWidth="1"/>
    <col min="2571" max="2571" width="12.109375" style="56" customWidth="1"/>
    <col min="2572" max="2572" width="15.77734375" style="56" customWidth="1"/>
    <col min="2573" max="2573" width="15.109375" style="56" customWidth="1"/>
    <col min="2574" max="2817" width="9" style="56"/>
    <col min="2818" max="2818" width="6.88671875" style="56" customWidth="1"/>
    <col min="2819" max="2819" width="16.44140625" style="56" customWidth="1"/>
    <col min="2820" max="2820" width="19" style="56" customWidth="1"/>
    <col min="2821" max="2823" width="6.44140625" style="56" customWidth="1"/>
    <col min="2824" max="2824" width="9.77734375" style="56" customWidth="1"/>
    <col min="2825" max="2825" width="8.88671875" style="56" customWidth="1"/>
    <col min="2826" max="2826" width="14" style="56" customWidth="1"/>
    <col min="2827" max="2827" width="12.109375" style="56" customWidth="1"/>
    <col min="2828" max="2828" width="15.77734375" style="56" customWidth="1"/>
    <col min="2829" max="2829" width="15.109375" style="56" customWidth="1"/>
    <col min="2830" max="3073" width="9" style="56"/>
    <col min="3074" max="3074" width="6.88671875" style="56" customWidth="1"/>
    <col min="3075" max="3075" width="16.44140625" style="56" customWidth="1"/>
    <col min="3076" max="3076" width="19" style="56" customWidth="1"/>
    <col min="3077" max="3079" width="6.44140625" style="56" customWidth="1"/>
    <col min="3080" max="3080" width="9.77734375" style="56" customWidth="1"/>
    <col min="3081" max="3081" width="8.88671875" style="56" customWidth="1"/>
    <col min="3082" max="3082" width="14" style="56" customWidth="1"/>
    <col min="3083" max="3083" width="12.109375" style="56" customWidth="1"/>
    <col min="3084" max="3084" width="15.77734375" style="56" customWidth="1"/>
    <col min="3085" max="3085" width="15.109375" style="56" customWidth="1"/>
    <col min="3086" max="3329" width="9" style="56"/>
    <col min="3330" max="3330" width="6.88671875" style="56" customWidth="1"/>
    <col min="3331" max="3331" width="16.44140625" style="56" customWidth="1"/>
    <col min="3332" max="3332" width="19" style="56" customWidth="1"/>
    <col min="3333" max="3335" width="6.44140625" style="56" customWidth="1"/>
    <col min="3336" max="3336" width="9.77734375" style="56" customWidth="1"/>
    <col min="3337" max="3337" width="8.88671875" style="56" customWidth="1"/>
    <col min="3338" max="3338" width="14" style="56" customWidth="1"/>
    <col min="3339" max="3339" width="12.109375" style="56" customWidth="1"/>
    <col min="3340" max="3340" width="15.77734375" style="56" customWidth="1"/>
    <col min="3341" max="3341" width="15.109375" style="56" customWidth="1"/>
    <col min="3342" max="3585" width="9" style="56"/>
    <col min="3586" max="3586" width="6.88671875" style="56" customWidth="1"/>
    <col min="3587" max="3587" width="16.44140625" style="56" customWidth="1"/>
    <col min="3588" max="3588" width="19" style="56" customWidth="1"/>
    <col min="3589" max="3591" width="6.44140625" style="56" customWidth="1"/>
    <col min="3592" max="3592" width="9.77734375" style="56" customWidth="1"/>
    <col min="3593" max="3593" width="8.88671875" style="56" customWidth="1"/>
    <col min="3594" max="3594" width="14" style="56" customWidth="1"/>
    <col min="3595" max="3595" width="12.109375" style="56" customWidth="1"/>
    <col min="3596" max="3596" width="15.77734375" style="56" customWidth="1"/>
    <col min="3597" max="3597" width="15.109375" style="56" customWidth="1"/>
    <col min="3598" max="3841" width="9" style="56"/>
    <col min="3842" max="3842" width="6.88671875" style="56" customWidth="1"/>
    <col min="3843" max="3843" width="16.44140625" style="56" customWidth="1"/>
    <col min="3844" max="3844" width="19" style="56" customWidth="1"/>
    <col min="3845" max="3847" width="6.44140625" style="56" customWidth="1"/>
    <col min="3848" max="3848" width="9.77734375" style="56" customWidth="1"/>
    <col min="3849" max="3849" width="8.88671875" style="56" customWidth="1"/>
    <col min="3850" max="3850" width="14" style="56" customWidth="1"/>
    <col min="3851" max="3851" width="12.109375" style="56" customWidth="1"/>
    <col min="3852" max="3852" width="15.77734375" style="56" customWidth="1"/>
    <col min="3853" max="3853" width="15.109375" style="56" customWidth="1"/>
    <col min="3854" max="4097" width="9" style="56"/>
    <col min="4098" max="4098" width="6.88671875" style="56" customWidth="1"/>
    <col min="4099" max="4099" width="16.44140625" style="56" customWidth="1"/>
    <col min="4100" max="4100" width="19" style="56" customWidth="1"/>
    <col min="4101" max="4103" width="6.44140625" style="56" customWidth="1"/>
    <col min="4104" max="4104" width="9.77734375" style="56" customWidth="1"/>
    <col min="4105" max="4105" width="8.88671875" style="56" customWidth="1"/>
    <col min="4106" max="4106" width="14" style="56" customWidth="1"/>
    <col min="4107" max="4107" width="12.109375" style="56" customWidth="1"/>
    <col min="4108" max="4108" width="15.77734375" style="56" customWidth="1"/>
    <col min="4109" max="4109" width="15.109375" style="56" customWidth="1"/>
    <col min="4110" max="4353" width="9" style="56"/>
    <col min="4354" max="4354" width="6.88671875" style="56" customWidth="1"/>
    <col min="4355" max="4355" width="16.44140625" style="56" customWidth="1"/>
    <col min="4356" max="4356" width="19" style="56" customWidth="1"/>
    <col min="4357" max="4359" width="6.44140625" style="56" customWidth="1"/>
    <col min="4360" max="4360" width="9.77734375" style="56" customWidth="1"/>
    <col min="4361" max="4361" width="8.88671875" style="56" customWidth="1"/>
    <col min="4362" max="4362" width="14" style="56" customWidth="1"/>
    <col min="4363" max="4363" width="12.109375" style="56" customWidth="1"/>
    <col min="4364" max="4364" width="15.77734375" style="56" customWidth="1"/>
    <col min="4365" max="4365" width="15.109375" style="56" customWidth="1"/>
    <col min="4366" max="4609" width="9" style="56"/>
    <col min="4610" max="4610" width="6.88671875" style="56" customWidth="1"/>
    <col min="4611" max="4611" width="16.44140625" style="56" customWidth="1"/>
    <col min="4612" max="4612" width="19" style="56" customWidth="1"/>
    <col min="4613" max="4615" width="6.44140625" style="56" customWidth="1"/>
    <col min="4616" max="4616" width="9.77734375" style="56" customWidth="1"/>
    <col min="4617" max="4617" width="8.88671875" style="56" customWidth="1"/>
    <col min="4618" max="4618" width="14" style="56" customWidth="1"/>
    <col min="4619" max="4619" width="12.109375" style="56" customWidth="1"/>
    <col min="4620" max="4620" width="15.77734375" style="56" customWidth="1"/>
    <col min="4621" max="4621" width="15.109375" style="56" customWidth="1"/>
    <col min="4622" max="4865" width="9" style="56"/>
    <col min="4866" max="4866" width="6.88671875" style="56" customWidth="1"/>
    <col min="4867" max="4867" width="16.44140625" style="56" customWidth="1"/>
    <col min="4868" max="4868" width="19" style="56" customWidth="1"/>
    <col min="4869" max="4871" width="6.44140625" style="56" customWidth="1"/>
    <col min="4872" max="4872" width="9.77734375" style="56" customWidth="1"/>
    <col min="4873" max="4873" width="8.88671875" style="56" customWidth="1"/>
    <col min="4874" max="4874" width="14" style="56" customWidth="1"/>
    <col min="4875" max="4875" width="12.109375" style="56" customWidth="1"/>
    <col min="4876" max="4876" width="15.77734375" style="56" customWidth="1"/>
    <col min="4877" max="4877" width="15.109375" style="56" customWidth="1"/>
    <col min="4878" max="5121" width="9" style="56"/>
    <col min="5122" max="5122" width="6.88671875" style="56" customWidth="1"/>
    <col min="5123" max="5123" width="16.44140625" style="56" customWidth="1"/>
    <col min="5124" max="5124" width="19" style="56" customWidth="1"/>
    <col min="5125" max="5127" width="6.44140625" style="56" customWidth="1"/>
    <col min="5128" max="5128" width="9.77734375" style="56" customWidth="1"/>
    <col min="5129" max="5129" width="8.88671875" style="56" customWidth="1"/>
    <col min="5130" max="5130" width="14" style="56" customWidth="1"/>
    <col min="5131" max="5131" width="12.109375" style="56" customWidth="1"/>
    <col min="5132" max="5132" width="15.77734375" style="56" customWidth="1"/>
    <col min="5133" max="5133" width="15.109375" style="56" customWidth="1"/>
    <col min="5134" max="5377" width="9" style="56"/>
    <col min="5378" max="5378" width="6.88671875" style="56" customWidth="1"/>
    <col min="5379" max="5379" width="16.44140625" style="56" customWidth="1"/>
    <col min="5380" max="5380" width="19" style="56" customWidth="1"/>
    <col min="5381" max="5383" width="6.44140625" style="56" customWidth="1"/>
    <col min="5384" max="5384" width="9.77734375" style="56" customWidth="1"/>
    <col min="5385" max="5385" width="8.88671875" style="56" customWidth="1"/>
    <col min="5386" max="5386" width="14" style="56" customWidth="1"/>
    <col min="5387" max="5387" width="12.109375" style="56" customWidth="1"/>
    <col min="5388" max="5388" width="15.77734375" style="56" customWidth="1"/>
    <col min="5389" max="5389" width="15.109375" style="56" customWidth="1"/>
    <col min="5390" max="5633" width="9" style="56"/>
    <col min="5634" max="5634" width="6.88671875" style="56" customWidth="1"/>
    <col min="5635" max="5635" width="16.44140625" style="56" customWidth="1"/>
    <col min="5636" max="5636" width="19" style="56" customWidth="1"/>
    <col min="5637" max="5639" width="6.44140625" style="56" customWidth="1"/>
    <col min="5640" max="5640" width="9.77734375" style="56" customWidth="1"/>
    <col min="5641" max="5641" width="8.88671875" style="56" customWidth="1"/>
    <col min="5642" max="5642" width="14" style="56" customWidth="1"/>
    <col min="5643" max="5643" width="12.109375" style="56" customWidth="1"/>
    <col min="5644" max="5644" width="15.77734375" style="56" customWidth="1"/>
    <col min="5645" max="5645" width="15.109375" style="56" customWidth="1"/>
    <col min="5646" max="5889" width="9" style="56"/>
    <col min="5890" max="5890" width="6.88671875" style="56" customWidth="1"/>
    <col min="5891" max="5891" width="16.44140625" style="56" customWidth="1"/>
    <col min="5892" max="5892" width="19" style="56" customWidth="1"/>
    <col min="5893" max="5895" width="6.44140625" style="56" customWidth="1"/>
    <col min="5896" max="5896" width="9.77734375" style="56" customWidth="1"/>
    <col min="5897" max="5897" width="8.88671875" style="56" customWidth="1"/>
    <col min="5898" max="5898" width="14" style="56" customWidth="1"/>
    <col min="5899" max="5899" width="12.109375" style="56" customWidth="1"/>
    <col min="5900" max="5900" width="15.77734375" style="56" customWidth="1"/>
    <col min="5901" max="5901" width="15.109375" style="56" customWidth="1"/>
    <col min="5902" max="6145" width="9" style="56"/>
    <col min="6146" max="6146" width="6.88671875" style="56" customWidth="1"/>
    <col min="6147" max="6147" width="16.44140625" style="56" customWidth="1"/>
    <col min="6148" max="6148" width="19" style="56" customWidth="1"/>
    <col min="6149" max="6151" width="6.44140625" style="56" customWidth="1"/>
    <col min="6152" max="6152" width="9.77734375" style="56" customWidth="1"/>
    <col min="6153" max="6153" width="8.88671875" style="56" customWidth="1"/>
    <col min="6154" max="6154" width="14" style="56" customWidth="1"/>
    <col min="6155" max="6155" width="12.109375" style="56" customWidth="1"/>
    <col min="6156" max="6156" width="15.77734375" style="56" customWidth="1"/>
    <col min="6157" max="6157" width="15.109375" style="56" customWidth="1"/>
    <col min="6158" max="6401" width="9" style="56"/>
    <col min="6402" max="6402" width="6.88671875" style="56" customWidth="1"/>
    <col min="6403" max="6403" width="16.44140625" style="56" customWidth="1"/>
    <col min="6404" max="6404" width="19" style="56" customWidth="1"/>
    <col min="6405" max="6407" width="6.44140625" style="56" customWidth="1"/>
    <col min="6408" max="6408" width="9.77734375" style="56" customWidth="1"/>
    <col min="6409" max="6409" width="8.88671875" style="56" customWidth="1"/>
    <col min="6410" max="6410" width="14" style="56" customWidth="1"/>
    <col min="6411" max="6411" width="12.109375" style="56" customWidth="1"/>
    <col min="6412" max="6412" width="15.77734375" style="56" customWidth="1"/>
    <col min="6413" max="6413" width="15.109375" style="56" customWidth="1"/>
    <col min="6414" max="6657" width="9" style="56"/>
    <col min="6658" max="6658" width="6.88671875" style="56" customWidth="1"/>
    <col min="6659" max="6659" width="16.44140625" style="56" customWidth="1"/>
    <col min="6660" max="6660" width="19" style="56" customWidth="1"/>
    <col min="6661" max="6663" width="6.44140625" style="56" customWidth="1"/>
    <col min="6664" max="6664" width="9.77734375" style="56" customWidth="1"/>
    <col min="6665" max="6665" width="8.88671875" style="56" customWidth="1"/>
    <col min="6666" max="6666" width="14" style="56" customWidth="1"/>
    <col min="6667" max="6667" width="12.109375" style="56" customWidth="1"/>
    <col min="6668" max="6668" width="15.77734375" style="56" customWidth="1"/>
    <col min="6669" max="6669" width="15.109375" style="56" customWidth="1"/>
    <col min="6670" max="6913" width="9" style="56"/>
    <col min="6914" max="6914" width="6.88671875" style="56" customWidth="1"/>
    <col min="6915" max="6915" width="16.44140625" style="56" customWidth="1"/>
    <col min="6916" max="6916" width="19" style="56" customWidth="1"/>
    <col min="6917" max="6919" width="6.44140625" style="56" customWidth="1"/>
    <col min="6920" max="6920" width="9.77734375" style="56" customWidth="1"/>
    <col min="6921" max="6921" width="8.88671875" style="56" customWidth="1"/>
    <col min="6922" max="6922" width="14" style="56" customWidth="1"/>
    <col min="6923" max="6923" width="12.109375" style="56" customWidth="1"/>
    <col min="6924" max="6924" width="15.77734375" style="56" customWidth="1"/>
    <col min="6925" max="6925" width="15.109375" style="56" customWidth="1"/>
    <col min="6926" max="7169" width="9" style="56"/>
    <col min="7170" max="7170" width="6.88671875" style="56" customWidth="1"/>
    <col min="7171" max="7171" width="16.44140625" style="56" customWidth="1"/>
    <col min="7172" max="7172" width="19" style="56" customWidth="1"/>
    <col min="7173" max="7175" width="6.44140625" style="56" customWidth="1"/>
    <col min="7176" max="7176" width="9.77734375" style="56" customWidth="1"/>
    <col min="7177" max="7177" width="8.88671875" style="56" customWidth="1"/>
    <col min="7178" max="7178" width="14" style="56" customWidth="1"/>
    <col min="7179" max="7179" width="12.109375" style="56" customWidth="1"/>
    <col min="7180" max="7180" width="15.77734375" style="56" customWidth="1"/>
    <col min="7181" max="7181" width="15.109375" style="56" customWidth="1"/>
    <col min="7182" max="7425" width="9" style="56"/>
    <col min="7426" max="7426" width="6.88671875" style="56" customWidth="1"/>
    <col min="7427" max="7427" width="16.44140625" style="56" customWidth="1"/>
    <col min="7428" max="7428" width="19" style="56" customWidth="1"/>
    <col min="7429" max="7431" width="6.44140625" style="56" customWidth="1"/>
    <col min="7432" max="7432" width="9.77734375" style="56" customWidth="1"/>
    <col min="7433" max="7433" width="8.88671875" style="56" customWidth="1"/>
    <col min="7434" max="7434" width="14" style="56" customWidth="1"/>
    <col min="7435" max="7435" width="12.109375" style="56" customWidth="1"/>
    <col min="7436" max="7436" width="15.77734375" style="56" customWidth="1"/>
    <col min="7437" max="7437" width="15.109375" style="56" customWidth="1"/>
    <col min="7438" max="7681" width="9" style="56"/>
    <col min="7682" max="7682" width="6.88671875" style="56" customWidth="1"/>
    <col min="7683" max="7683" width="16.44140625" style="56" customWidth="1"/>
    <col min="7684" max="7684" width="19" style="56" customWidth="1"/>
    <col min="7685" max="7687" width="6.44140625" style="56" customWidth="1"/>
    <col min="7688" max="7688" width="9.77734375" style="56" customWidth="1"/>
    <col min="7689" max="7689" width="8.88671875" style="56" customWidth="1"/>
    <col min="7690" max="7690" width="14" style="56" customWidth="1"/>
    <col min="7691" max="7691" width="12.109375" style="56" customWidth="1"/>
    <col min="7692" max="7692" width="15.77734375" style="56" customWidth="1"/>
    <col min="7693" max="7693" width="15.109375" style="56" customWidth="1"/>
    <col min="7694" max="7937" width="9" style="56"/>
    <col min="7938" max="7938" width="6.88671875" style="56" customWidth="1"/>
    <col min="7939" max="7939" width="16.44140625" style="56" customWidth="1"/>
    <col min="7940" max="7940" width="19" style="56" customWidth="1"/>
    <col min="7941" max="7943" width="6.44140625" style="56" customWidth="1"/>
    <col min="7944" max="7944" width="9.77734375" style="56" customWidth="1"/>
    <col min="7945" max="7945" width="8.88671875" style="56" customWidth="1"/>
    <col min="7946" max="7946" width="14" style="56" customWidth="1"/>
    <col min="7947" max="7947" width="12.109375" style="56" customWidth="1"/>
    <col min="7948" max="7948" width="15.77734375" style="56" customWidth="1"/>
    <col min="7949" max="7949" width="15.109375" style="56" customWidth="1"/>
    <col min="7950" max="8193" width="9" style="56"/>
    <col min="8194" max="8194" width="6.88671875" style="56" customWidth="1"/>
    <col min="8195" max="8195" width="16.44140625" style="56" customWidth="1"/>
    <col min="8196" max="8196" width="19" style="56" customWidth="1"/>
    <col min="8197" max="8199" width="6.44140625" style="56" customWidth="1"/>
    <col min="8200" max="8200" width="9.77734375" style="56" customWidth="1"/>
    <col min="8201" max="8201" width="8.88671875" style="56" customWidth="1"/>
    <col min="8202" max="8202" width="14" style="56" customWidth="1"/>
    <col min="8203" max="8203" width="12.109375" style="56" customWidth="1"/>
    <col min="8204" max="8204" width="15.77734375" style="56" customWidth="1"/>
    <col min="8205" max="8205" width="15.109375" style="56" customWidth="1"/>
    <col min="8206" max="8449" width="9" style="56"/>
    <col min="8450" max="8450" width="6.88671875" style="56" customWidth="1"/>
    <col min="8451" max="8451" width="16.44140625" style="56" customWidth="1"/>
    <col min="8452" max="8452" width="19" style="56" customWidth="1"/>
    <col min="8453" max="8455" width="6.44140625" style="56" customWidth="1"/>
    <col min="8456" max="8456" width="9.77734375" style="56" customWidth="1"/>
    <col min="8457" max="8457" width="8.88671875" style="56" customWidth="1"/>
    <col min="8458" max="8458" width="14" style="56" customWidth="1"/>
    <col min="8459" max="8459" width="12.109375" style="56" customWidth="1"/>
    <col min="8460" max="8460" width="15.77734375" style="56" customWidth="1"/>
    <col min="8461" max="8461" width="15.109375" style="56" customWidth="1"/>
    <col min="8462" max="8705" width="9" style="56"/>
    <col min="8706" max="8706" width="6.88671875" style="56" customWidth="1"/>
    <col min="8707" max="8707" width="16.44140625" style="56" customWidth="1"/>
    <col min="8708" max="8708" width="19" style="56" customWidth="1"/>
    <col min="8709" max="8711" width="6.44140625" style="56" customWidth="1"/>
    <col min="8712" max="8712" width="9.77734375" style="56" customWidth="1"/>
    <col min="8713" max="8713" width="8.88671875" style="56" customWidth="1"/>
    <col min="8714" max="8714" width="14" style="56" customWidth="1"/>
    <col min="8715" max="8715" width="12.109375" style="56" customWidth="1"/>
    <col min="8716" max="8716" width="15.77734375" style="56" customWidth="1"/>
    <col min="8717" max="8717" width="15.109375" style="56" customWidth="1"/>
    <col min="8718" max="8961" width="9" style="56"/>
    <col min="8962" max="8962" width="6.88671875" style="56" customWidth="1"/>
    <col min="8963" max="8963" width="16.44140625" style="56" customWidth="1"/>
    <col min="8964" max="8964" width="19" style="56" customWidth="1"/>
    <col min="8965" max="8967" width="6.44140625" style="56" customWidth="1"/>
    <col min="8968" max="8968" width="9.77734375" style="56" customWidth="1"/>
    <col min="8969" max="8969" width="8.88671875" style="56" customWidth="1"/>
    <col min="8970" max="8970" width="14" style="56" customWidth="1"/>
    <col min="8971" max="8971" width="12.109375" style="56" customWidth="1"/>
    <col min="8972" max="8972" width="15.77734375" style="56" customWidth="1"/>
    <col min="8973" max="8973" width="15.109375" style="56" customWidth="1"/>
    <col min="8974" max="9217" width="9" style="56"/>
    <col min="9218" max="9218" width="6.88671875" style="56" customWidth="1"/>
    <col min="9219" max="9219" width="16.44140625" style="56" customWidth="1"/>
    <col min="9220" max="9220" width="19" style="56" customWidth="1"/>
    <col min="9221" max="9223" width="6.44140625" style="56" customWidth="1"/>
    <col min="9224" max="9224" width="9.77734375" style="56" customWidth="1"/>
    <col min="9225" max="9225" width="8.88671875" style="56" customWidth="1"/>
    <col min="9226" max="9226" width="14" style="56" customWidth="1"/>
    <col min="9227" max="9227" width="12.109375" style="56" customWidth="1"/>
    <col min="9228" max="9228" width="15.77734375" style="56" customWidth="1"/>
    <col min="9229" max="9229" width="15.109375" style="56" customWidth="1"/>
    <col min="9230" max="9473" width="9" style="56"/>
    <col min="9474" max="9474" width="6.88671875" style="56" customWidth="1"/>
    <col min="9475" max="9475" width="16.44140625" style="56" customWidth="1"/>
    <col min="9476" max="9476" width="19" style="56" customWidth="1"/>
    <col min="9477" max="9479" width="6.44140625" style="56" customWidth="1"/>
    <col min="9480" max="9480" width="9.77734375" style="56" customWidth="1"/>
    <col min="9481" max="9481" width="8.88671875" style="56" customWidth="1"/>
    <col min="9482" max="9482" width="14" style="56" customWidth="1"/>
    <col min="9483" max="9483" width="12.109375" style="56" customWidth="1"/>
    <col min="9484" max="9484" width="15.77734375" style="56" customWidth="1"/>
    <col min="9485" max="9485" width="15.109375" style="56" customWidth="1"/>
    <col min="9486" max="9729" width="9" style="56"/>
    <col min="9730" max="9730" width="6.88671875" style="56" customWidth="1"/>
    <col min="9731" max="9731" width="16.44140625" style="56" customWidth="1"/>
    <col min="9732" max="9732" width="19" style="56" customWidth="1"/>
    <col min="9733" max="9735" width="6.44140625" style="56" customWidth="1"/>
    <col min="9736" max="9736" width="9.77734375" style="56" customWidth="1"/>
    <col min="9737" max="9737" width="8.88671875" style="56" customWidth="1"/>
    <col min="9738" max="9738" width="14" style="56" customWidth="1"/>
    <col min="9739" max="9739" width="12.109375" style="56" customWidth="1"/>
    <col min="9740" max="9740" width="15.77734375" style="56" customWidth="1"/>
    <col min="9741" max="9741" width="15.109375" style="56" customWidth="1"/>
    <col min="9742" max="9985" width="9" style="56"/>
    <col min="9986" max="9986" width="6.88671875" style="56" customWidth="1"/>
    <col min="9987" max="9987" width="16.44140625" style="56" customWidth="1"/>
    <col min="9988" max="9988" width="19" style="56" customWidth="1"/>
    <col min="9989" max="9991" width="6.44140625" style="56" customWidth="1"/>
    <col min="9992" max="9992" width="9.77734375" style="56" customWidth="1"/>
    <col min="9993" max="9993" width="8.88671875" style="56" customWidth="1"/>
    <col min="9994" max="9994" width="14" style="56" customWidth="1"/>
    <col min="9995" max="9995" width="12.109375" style="56" customWidth="1"/>
    <col min="9996" max="9996" width="15.77734375" style="56" customWidth="1"/>
    <col min="9997" max="9997" width="15.109375" style="56" customWidth="1"/>
    <col min="9998" max="10241" width="9" style="56"/>
    <col min="10242" max="10242" width="6.88671875" style="56" customWidth="1"/>
    <col min="10243" max="10243" width="16.44140625" style="56" customWidth="1"/>
    <col min="10244" max="10244" width="19" style="56" customWidth="1"/>
    <col min="10245" max="10247" width="6.44140625" style="56" customWidth="1"/>
    <col min="10248" max="10248" width="9.77734375" style="56" customWidth="1"/>
    <col min="10249" max="10249" width="8.88671875" style="56" customWidth="1"/>
    <col min="10250" max="10250" width="14" style="56" customWidth="1"/>
    <col min="10251" max="10251" width="12.109375" style="56" customWidth="1"/>
    <col min="10252" max="10252" width="15.77734375" style="56" customWidth="1"/>
    <col min="10253" max="10253" width="15.109375" style="56" customWidth="1"/>
    <col min="10254" max="10497" width="9" style="56"/>
    <col min="10498" max="10498" width="6.88671875" style="56" customWidth="1"/>
    <col min="10499" max="10499" width="16.44140625" style="56" customWidth="1"/>
    <col min="10500" max="10500" width="19" style="56" customWidth="1"/>
    <col min="10501" max="10503" width="6.44140625" style="56" customWidth="1"/>
    <col min="10504" max="10504" width="9.77734375" style="56" customWidth="1"/>
    <col min="10505" max="10505" width="8.88671875" style="56" customWidth="1"/>
    <col min="10506" max="10506" width="14" style="56" customWidth="1"/>
    <col min="10507" max="10507" width="12.109375" style="56" customWidth="1"/>
    <col min="10508" max="10508" width="15.77734375" style="56" customWidth="1"/>
    <col min="10509" max="10509" width="15.109375" style="56" customWidth="1"/>
    <col min="10510" max="10753" width="9" style="56"/>
    <col min="10754" max="10754" width="6.88671875" style="56" customWidth="1"/>
    <col min="10755" max="10755" width="16.44140625" style="56" customWidth="1"/>
    <col min="10756" max="10756" width="19" style="56" customWidth="1"/>
    <col min="10757" max="10759" width="6.44140625" style="56" customWidth="1"/>
    <col min="10760" max="10760" width="9.77734375" style="56" customWidth="1"/>
    <col min="10761" max="10761" width="8.88671875" style="56" customWidth="1"/>
    <col min="10762" max="10762" width="14" style="56" customWidth="1"/>
    <col min="10763" max="10763" width="12.109375" style="56" customWidth="1"/>
    <col min="10764" max="10764" width="15.77734375" style="56" customWidth="1"/>
    <col min="10765" max="10765" width="15.109375" style="56" customWidth="1"/>
    <col min="10766" max="11009" width="9" style="56"/>
    <col min="11010" max="11010" width="6.88671875" style="56" customWidth="1"/>
    <col min="11011" max="11011" width="16.44140625" style="56" customWidth="1"/>
    <col min="11012" max="11012" width="19" style="56" customWidth="1"/>
    <col min="11013" max="11015" width="6.44140625" style="56" customWidth="1"/>
    <col min="11016" max="11016" width="9.77734375" style="56" customWidth="1"/>
    <col min="11017" max="11017" width="8.88671875" style="56" customWidth="1"/>
    <col min="11018" max="11018" width="14" style="56" customWidth="1"/>
    <col min="11019" max="11019" width="12.109375" style="56" customWidth="1"/>
    <col min="11020" max="11020" width="15.77734375" style="56" customWidth="1"/>
    <col min="11021" max="11021" width="15.109375" style="56" customWidth="1"/>
    <col min="11022" max="11265" width="9" style="56"/>
    <col min="11266" max="11266" width="6.88671875" style="56" customWidth="1"/>
    <col min="11267" max="11267" width="16.44140625" style="56" customWidth="1"/>
    <col min="11268" max="11268" width="19" style="56" customWidth="1"/>
    <col min="11269" max="11271" width="6.44140625" style="56" customWidth="1"/>
    <col min="11272" max="11272" width="9.77734375" style="56" customWidth="1"/>
    <col min="11273" max="11273" width="8.88671875" style="56" customWidth="1"/>
    <col min="11274" max="11274" width="14" style="56" customWidth="1"/>
    <col min="11275" max="11275" width="12.109375" style="56" customWidth="1"/>
    <col min="11276" max="11276" width="15.77734375" style="56" customWidth="1"/>
    <col min="11277" max="11277" width="15.109375" style="56" customWidth="1"/>
    <col min="11278" max="11521" width="9" style="56"/>
    <col min="11522" max="11522" width="6.88671875" style="56" customWidth="1"/>
    <col min="11523" max="11523" width="16.44140625" style="56" customWidth="1"/>
    <col min="11524" max="11524" width="19" style="56" customWidth="1"/>
    <col min="11525" max="11527" width="6.44140625" style="56" customWidth="1"/>
    <col min="11528" max="11528" width="9.77734375" style="56" customWidth="1"/>
    <col min="11529" max="11529" width="8.88671875" style="56" customWidth="1"/>
    <col min="11530" max="11530" width="14" style="56" customWidth="1"/>
    <col min="11531" max="11531" width="12.109375" style="56" customWidth="1"/>
    <col min="11532" max="11532" width="15.77734375" style="56" customWidth="1"/>
    <col min="11533" max="11533" width="15.109375" style="56" customWidth="1"/>
    <col min="11534" max="11777" width="9" style="56"/>
    <col min="11778" max="11778" width="6.88671875" style="56" customWidth="1"/>
    <col min="11779" max="11779" width="16.44140625" style="56" customWidth="1"/>
    <col min="11780" max="11780" width="19" style="56" customWidth="1"/>
    <col min="11781" max="11783" width="6.44140625" style="56" customWidth="1"/>
    <col min="11784" max="11784" width="9.77734375" style="56" customWidth="1"/>
    <col min="11785" max="11785" width="8.88671875" style="56" customWidth="1"/>
    <col min="11786" max="11786" width="14" style="56" customWidth="1"/>
    <col min="11787" max="11787" width="12.109375" style="56" customWidth="1"/>
    <col min="11788" max="11788" width="15.77734375" style="56" customWidth="1"/>
    <col min="11789" max="11789" width="15.109375" style="56" customWidth="1"/>
    <col min="11790" max="12033" width="9" style="56"/>
    <col min="12034" max="12034" width="6.88671875" style="56" customWidth="1"/>
    <col min="12035" max="12035" width="16.44140625" style="56" customWidth="1"/>
    <col min="12036" max="12036" width="19" style="56" customWidth="1"/>
    <col min="12037" max="12039" width="6.44140625" style="56" customWidth="1"/>
    <col min="12040" max="12040" width="9.77734375" style="56" customWidth="1"/>
    <col min="12041" max="12041" width="8.88671875" style="56" customWidth="1"/>
    <col min="12042" max="12042" width="14" style="56" customWidth="1"/>
    <col min="12043" max="12043" width="12.109375" style="56" customWidth="1"/>
    <col min="12044" max="12044" width="15.77734375" style="56" customWidth="1"/>
    <col min="12045" max="12045" width="15.109375" style="56" customWidth="1"/>
    <col min="12046" max="12289" width="9" style="56"/>
    <col min="12290" max="12290" width="6.88671875" style="56" customWidth="1"/>
    <col min="12291" max="12291" width="16.44140625" style="56" customWidth="1"/>
    <col min="12292" max="12292" width="19" style="56" customWidth="1"/>
    <col min="12293" max="12295" width="6.44140625" style="56" customWidth="1"/>
    <col min="12296" max="12296" width="9.77734375" style="56" customWidth="1"/>
    <col min="12297" max="12297" width="8.88671875" style="56" customWidth="1"/>
    <col min="12298" max="12298" width="14" style="56" customWidth="1"/>
    <col min="12299" max="12299" width="12.109375" style="56" customWidth="1"/>
    <col min="12300" max="12300" width="15.77734375" style="56" customWidth="1"/>
    <col min="12301" max="12301" width="15.109375" style="56" customWidth="1"/>
    <col min="12302" max="12545" width="9" style="56"/>
    <col min="12546" max="12546" width="6.88671875" style="56" customWidth="1"/>
    <col min="12547" max="12547" width="16.44140625" style="56" customWidth="1"/>
    <col min="12548" max="12548" width="19" style="56" customWidth="1"/>
    <col min="12549" max="12551" width="6.44140625" style="56" customWidth="1"/>
    <col min="12552" max="12552" width="9.77734375" style="56" customWidth="1"/>
    <col min="12553" max="12553" width="8.88671875" style="56" customWidth="1"/>
    <col min="12554" max="12554" width="14" style="56" customWidth="1"/>
    <col min="12555" max="12555" width="12.109375" style="56" customWidth="1"/>
    <col min="12556" max="12556" width="15.77734375" style="56" customWidth="1"/>
    <col min="12557" max="12557" width="15.109375" style="56" customWidth="1"/>
    <col min="12558" max="12801" width="9" style="56"/>
    <col min="12802" max="12802" width="6.88671875" style="56" customWidth="1"/>
    <col min="12803" max="12803" width="16.44140625" style="56" customWidth="1"/>
    <col min="12804" max="12804" width="19" style="56" customWidth="1"/>
    <col min="12805" max="12807" width="6.44140625" style="56" customWidth="1"/>
    <col min="12808" max="12808" width="9.77734375" style="56" customWidth="1"/>
    <col min="12809" max="12809" width="8.88671875" style="56" customWidth="1"/>
    <col min="12810" max="12810" width="14" style="56" customWidth="1"/>
    <col min="12811" max="12811" width="12.109375" style="56" customWidth="1"/>
    <col min="12812" max="12812" width="15.77734375" style="56" customWidth="1"/>
    <col min="12813" max="12813" width="15.109375" style="56" customWidth="1"/>
    <col min="12814" max="13057" width="9" style="56"/>
    <col min="13058" max="13058" width="6.88671875" style="56" customWidth="1"/>
    <col min="13059" max="13059" width="16.44140625" style="56" customWidth="1"/>
    <col min="13060" max="13060" width="19" style="56" customWidth="1"/>
    <col min="13061" max="13063" width="6.44140625" style="56" customWidth="1"/>
    <col min="13064" max="13064" width="9.77734375" style="56" customWidth="1"/>
    <col min="13065" max="13065" width="8.88671875" style="56" customWidth="1"/>
    <col min="13066" max="13066" width="14" style="56" customWidth="1"/>
    <col min="13067" max="13067" width="12.109375" style="56" customWidth="1"/>
    <col min="13068" max="13068" width="15.77734375" style="56" customWidth="1"/>
    <col min="13069" max="13069" width="15.109375" style="56" customWidth="1"/>
    <col min="13070" max="13313" width="9" style="56"/>
    <col min="13314" max="13314" width="6.88671875" style="56" customWidth="1"/>
    <col min="13315" max="13315" width="16.44140625" style="56" customWidth="1"/>
    <col min="13316" max="13316" width="19" style="56" customWidth="1"/>
    <col min="13317" max="13319" width="6.44140625" style="56" customWidth="1"/>
    <col min="13320" max="13320" width="9.77734375" style="56" customWidth="1"/>
    <col min="13321" max="13321" width="8.88671875" style="56" customWidth="1"/>
    <col min="13322" max="13322" width="14" style="56" customWidth="1"/>
    <col min="13323" max="13323" width="12.109375" style="56" customWidth="1"/>
    <col min="13324" max="13324" width="15.77734375" style="56" customWidth="1"/>
    <col min="13325" max="13325" width="15.109375" style="56" customWidth="1"/>
    <col min="13326" max="13569" width="9" style="56"/>
    <col min="13570" max="13570" width="6.88671875" style="56" customWidth="1"/>
    <col min="13571" max="13571" width="16.44140625" style="56" customWidth="1"/>
    <col min="13572" max="13572" width="19" style="56" customWidth="1"/>
    <col min="13573" max="13575" width="6.44140625" style="56" customWidth="1"/>
    <col min="13576" max="13576" width="9.77734375" style="56" customWidth="1"/>
    <col min="13577" max="13577" width="8.88671875" style="56" customWidth="1"/>
    <col min="13578" max="13578" width="14" style="56" customWidth="1"/>
    <col min="13579" max="13579" width="12.109375" style="56" customWidth="1"/>
    <col min="13580" max="13580" width="15.77734375" style="56" customWidth="1"/>
    <col min="13581" max="13581" width="15.109375" style="56" customWidth="1"/>
    <col min="13582" max="13825" width="9" style="56"/>
    <col min="13826" max="13826" width="6.88671875" style="56" customWidth="1"/>
    <col min="13827" max="13827" width="16.44140625" style="56" customWidth="1"/>
    <col min="13828" max="13828" width="19" style="56" customWidth="1"/>
    <col min="13829" max="13831" width="6.44140625" style="56" customWidth="1"/>
    <col min="13832" max="13832" width="9.77734375" style="56" customWidth="1"/>
    <col min="13833" max="13833" width="8.88671875" style="56" customWidth="1"/>
    <col min="13834" max="13834" width="14" style="56" customWidth="1"/>
    <col min="13835" max="13835" width="12.109375" style="56" customWidth="1"/>
    <col min="13836" max="13836" width="15.77734375" style="56" customWidth="1"/>
    <col min="13837" max="13837" width="15.109375" style="56" customWidth="1"/>
    <col min="13838" max="14081" width="9" style="56"/>
    <col min="14082" max="14082" width="6.88671875" style="56" customWidth="1"/>
    <col min="14083" max="14083" width="16.44140625" style="56" customWidth="1"/>
    <col min="14084" max="14084" width="19" style="56" customWidth="1"/>
    <col min="14085" max="14087" width="6.44140625" style="56" customWidth="1"/>
    <col min="14088" max="14088" width="9.77734375" style="56" customWidth="1"/>
    <col min="14089" max="14089" width="8.88671875" style="56" customWidth="1"/>
    <col min="14090" max="14090" width="14" style="56" customWidth="1"/>
    <col min="14091" max="14091" width="12.109375" style="56" customWidth="1"/>
    <col min="14092" max="14092" width="15.77734375" style="56" customWidth="1"/>
    <col min="14093" max="14093" width="15.109375" style="56" customWidth="1"/>
    <col min="14094" max="14337" width="9" style="56"/>
    <col min="14338" max="14338" width="6.88671875" style="56" customWidth="1"/>
    <col min="14339" max="14339" width="16.44140625" style="56" customWidth="1"/>
    <col min="14340" max="14340" width="19" style="56" customWidth="1"/>
    <col min="14341" max="14343" width="6.44140625" style="56" customWidth="1"/>
    <col min="14344" max="14344" width="9.77734375" style="56" customWidth="1"/>
    <col min="14345" max="14345" width="8.88671875" style="56" customWidth="1"/>
    <col min="14346" max="14346" width="14" style="56" customWidth="1"/>
    <col min="14347" max="14347" width="12.109375" style="56" customWidth="1"/>
    <col min="14348" max="14348" width="15.77734375" style="56" customWidth="1"/>
    <col min="14349" max="14349" width="15.109375" style="56" customWidth="1"/>
    <col min="14350" max="14593" width="9" style="56"/>
    <col min="14594" max="14594" width="6.88671875" style="56" customWidth="1"/>
    <col min="14595" max="14595" width="16.44140625" style="56" customWidth="1"/>
    <col min="14596" max="14596" width="19" style="56" customWidth="1"/>
    <col min="14597" max="14599" width="6.44140625" style="56" customWidth="1"/>
    <col min="14600" max="14600" width="9.77734375" style="56" customWidth="1"/>
    <col min="14601" max="14601" width="8.88671875" style="56" customWidth="1"/>
    <col min="14602" max="14602" width="14" style="56" customWidth="1"/>
    <col min="14603" max="14603" width="12.109375" style="56" customWidth="1"/>
    <col min="14604" max="14604" width="15.77734375" style="56" customWidth="1"/>
    <col min="14605" max="14605" width="15.109375" style="56" customWidth="1"/>
    <col min="14606" max="14849" width="9" style="56"/>
    <col min="14850" max="14850" width="6.88671875" style="56" customWidth="1"/>
    <col min="14851" max="14851" width="16.44140625" style="56" customWidth="1"/>
    <col min="14852" max="14852" width="19" style="56" customWidth="1"/>
    <col min="14853" max="14855" width="6.44140625" style="56" customWidth="1"/>
    <col min="14856" max="14856" width="9.77734375" style="56" customWidth="1"/>
    <col min="14857" max="14857" width="8.88671875" style="56" customWidth="1"/>
    <col min="14858" max="14858" width="14" style="56" customWidth="1"/>
    <col min="14859" max="14859" width="12.109375" style="56" customWidth="1"/>
    <col min="14860" max="14860" width="15.77734375" style="56" customWidth="1"/>
    <col min="14861" max="14861" width="15.109375" style="56" customWidth="1"/>
    <col min="14862" max="15105" width="9" style="56"/>
    <col min="15106" max="15106" width="6.88671875" style="56" customWidth="1"/>
    <col min="15107" max="15107" width="16.44140625" style="56" customWidth="1"/>
    <col min="15108" max="15108" width="19" style="56" customWidth="1"/>
    <col min="15109" max="15111" width="6.44140625" style="56" customWidth="1"/>
    <col min="15112" max="15112" width="9.77734375" style="56" customWidth="1"/>
    <col min="15113" max="15113" width="8.88671875" style="56" customWidth="1"/>
    <col min="15114" max="15114" width="14" style="56" customWidth="1"/>
    <col min="15115" max="15115" width="12.109375" style="56" customWidth="1"/>
    <col min="15116" max="15116" width="15.77734375" style="56" customWidth="1"/>
    <col min="15117" max="15117" width="15.109375" style="56" customWidth="1"/>
    <col min="15118" max="15361" width="9" style="56"/>
    <col min="15362" max="15362" width="6.88671875" style="56" customWidth="1"/>
    <col min="15363" max="15363" width="16.44140625" style="56" customWidth="1"/>
    <col min="15364" max="15364" width="19" style="56" customWidth="1"/>
    <col min="15365" max="15367" width="6.44140625" style="56" customWidth="1"/>
    <col min="15368" max="15368" width="9.77734375" style="56" customWidth="1"/>
    <col min="15369" max="15369" width="8.88671875" style="56" customWidth="1"/>
    <col min="15370" max="15370" width="14" style="56" customWidth="1"/>
    <col min="15371" max="15371" width="12.109375" style="56" customWidth="1"/>
    <col min="15372" max="15372" width="15.77734375" style="56" customWidth="1"/>
    <col min="15373" max="15373" width="15.109375" style="56" customWidth="1"/>
    <col min="15374" max="15617" width="9" style="56"/>
    <col min="15618" max="15618" width="6.88671875" style="56" customWidth="1"/>
    <col min="15619" max="15619" width="16.44140625" style="56" customWidth="1"/>
    <col min="15620" max="15620" width="19" style="56" customWidth="1"/>
    <col min="15621" max="15623" width="6.44140625" style="56" customWidth="1"/>
    <col min="15624" max="15624" width="9.77734375" style="56" customWidth="1"/>
    <col min="15625" max="15625" width="8.88671875" style="56" customWidth="1"/>
    <col min="15626" max="15626" width="14" style="56" customWidth="1"/>
    <col min="15627" max="15627" width="12.109375" style="56" customWidth="1"/>
    <col min="15628" max="15628" width="15.77734375" style="56" customWidth="1"/>
    <col min="15629" max="15629" width="15.109375" style="56" customWidth="1"/>
    <col min="15630" max="15873" width="9" style="56"/>
    <col min="15874" max="15874" width="6.88671875" style="56" customWidth="1"/>
    <col min="15875" max="15875" width="16.44140625" style="56" customWidth="1"/>
    <col min="15876" max="15876" width="19" style="56" customWidth="1"/>
    <col min="15877" max="15879" width="6.44140625" style="56" customWidth="1"/>
    <col min="15880" max="15880" width="9.77734375" style="56" customWidth="1"/>
    <col min="15881" max="15881" width="8.88671875" style="56" customWidth="1"/>
    <col min="15882" max="15882" width="14" style="56" customWidth="1"/>
    <col min="15883" max="15883" width="12.109375" style="56" customWidth="1"/>
    <col min="15884" max="15884" width="15.77734375" style="56" customWidth="1"/>
    <col min="15885" max="15885" width="15.109375" style="56" customWidth="1"/>
    <col min="15886" max="16129" width="9" style="56"/>
    <col min="16130" max="16130" width="6.88671875" style="56" customWidth="1"/>
    <col min="16131" max="16131" width="16.44140625" style="56" customWidth="1"/>
    <col min="16132" max="16132" width="19" style="56" customWidth="1"/>
    <col min="16133" max="16135" width="6.44140625" style="56" customWidth="1"/>
    <col min="16136" max="16136" width="9.77734375" style="56" customWidth="1"/>
    <col min="16137" max="16137" width="8.88671875" style="56" customWidth="1"/>
    <col min="16138" max="16138" width="14" style="56" customWidth="1"/>
    <col min="16139" max="16139" width="12.109375" style="56" customWidth="1"/>
    <col min="16140" max="16140" width="15.77734375" style="56" customWidth="1"/>
    <col min="16141" max="16141" width="15.109375" style="56" customWidth="1"/>
    <col min="16142" max="16384" width="9" style="56"/>
  </cols>
  <sheetData>
    <row r="1" spans="1:49" s="93" customFormat="1" ht="27.45" customHeight="1">
      <c r="A1" s="355" t="s">
        <v>70</v>
      </c>
      <c r="B1" s="356" t="s">
        <v>68</v>
      </c>
      <c r="C1" s="358" t="s">
        <v>71</v>
      </c>
      <c r="D1" s="360" t="s">
        <v>55</v>
      </c>
      <c r="E1" s="361"/>
      <c r="F1" s="361"/>
      <c r="G1" s="360" t="s">
        <v>99</v>
      </c>
      <c r="H1" s="363" t="s">
        <v>72</v>
      </c>
      <c r="I1" s="358" t="s">
        <v>87</v>
      </c>
      <c r="J1" s="365" t="s">
        <v>73</v>
      </c>
      <c r="K1" s="358" t="s">
        <v>80</v>
      </c>
      <c r="L1" s="358" t="s">
        <v>74</v>
      </c>
      <c r="M1" s="342" t="s">
        <v>67</v>
      </c>
      <c r="R1" s="47"/>
    </row>
    <row r="2" spans="1:49" s="30" customFormat="1" ht="19.95" customHeight="1">
      <c r="A2" s="332"/>
      <c r="B2" s="357"/>
      <c r="C2" s="359"/>
      <c r="D2" s="49" t="s">
        <v>65</v>
      </c>
      <c r="E2" s="49" t="s">
        <v>69</v>
      </c>
      <c r="F2" s="49" t="s">
        <v>66</v>
      </c>
      <c r="G2" s="362"/>
      <c r="H2" s="364"/>
      <c r="I2" s="359"/>
      <c r="J2" s="366"/>
      <c r="K2" s="367"/>
      <c r="L2" s="367"/>
      <c r="M2" s="343"/>
      <c r="R2" s="1"/>
    </row>
    <row r="3" spans="1:49" s="30" customFormat="1" ht="15.75" customHeight="1">
      <c r="A3" s="344" t="s">
        <v>40</v>
      </c>
      <c r="B3" s="346"/>
      <c r="C3" s="14" t="s">
        <v>41</v>
      </c>
      <c r="D3" s="15">
        <v>600</v>
      </c>
      <c r="E3" s="15">
        <v>400</v>
      </c>
      <c r="F3" s="16">
        <v>300</v>
      </c>
      <c r="G3" s="15">
        <v>1</v>
      </c>
      <c r="H3" s="17">
        <v>1</v>
      </c>
      <c r="I3" s="18">
        <v>5</v>
      </c>
      <c r="J3" s="19">
        <v>20</v>
      </c>
      <c r="K3" s="20">
        <f t="shared" ref="K3:K9" si="0">I3*G3/H3/J3</f>
        <v>0.25</v>
      </c>
      <c r="L3" s="348">
        <f>SUM(K3:K11)</f>
        <v>0.70166666666666666</v>
      </c>
      <c r="M3" s="351"/>
      <c r="N3" s="38"/>
      <c r="R3" s="1"/>
      <c r="AW3" s="30">
        <v>2</v>
      </c>
    </row>
    <row r="4" spans="1:49" s="30" customFormat="1" ht="15.75" customHeight="1">
      <c r="A4" s="344"/>
      <c r="B4" s="346"/>
      <c r="C4" s="14" t="s">
        <v>50</v>
      </c>
      <c r="D4" s="15">
        <v>575</v>
      </c>
      <c r="E4" s="15">
        <v>375</v>
      </c>
      <c r="F4" s="16">
        <v>130</v>
      </c>
      <c r="G4" s="15">
        <v>2</v>
      </c>
      <c r="H4" s="17">
        <v>1</v>
      </c>
      <c r="I4" s="18">
        <v>2</v>
      </c>
      <c r="J4" s="19">
        <v>20</v>
      </c>
      <c r="K4" s="20">
        <f t="shared" si="0"/>
        <v>0.2</v>
      </c>
      <c r="L4" s="349"/>
      <c r="M4" s="351"/>
      <c r="N4" s="38"/>
      <c r="R4" s="1"/>
      <c r="AW4" s="30">
        <v>2</v>
      </c>
    </row>
    <row r="5" spans="1:49" s="30" customFormat="1" ht="15.75" customHeight="1">
      <c r="A5" s="344"/>
      <c r="B5" s="346"/>
      <c r="C5" s="14" t="s">
        <v>53</v>
      </c>
      <c r="D5" s="15">
        <v>575</v>
      </c>
      <c r="E5" s="15">
        <v>375</v>
      </c>
      <c r="F5" s="16">
        <v>3</v>
      </c>
      <c r="G5" s="15">
        <v>3</v>
      </c>
      <c r="H5" s="17">
        <v>1</v>
      </c>
      <c r="I5" s="18">
        <v>0.3</v>
      </c>
      <c r="J5" s="19">
        <v>20</v>
      </c>
      <c r="K5" s="20">
        <f t="shared" si="0"/>
        <v>4.4999999999999998E-2</v>
      </c>
      <c r="L5" s="349"/>
      <c r="M5" s="351"/>
      <c r="N5" s="38"/>
      <c r="R5" s="1"/>
      <c r="AW5" s="30">
        <v>2</v>
      </c>
    </row>
    <row r="6" spans="1:49" s="30" customFormat="1" ht="15.75" customHeight="1">
      <c r="A6" s="344"/>
      <c r="B6" s="346"/>
      <c r="C6" s="14" t="s">
        <v>49</v>
      </c>
      <c r="D6" s="15">
        <v>1200</v>
      </c>
      <c r="E6" s="15">
        <v>800</v>
      </c>
      <c r="F6" s="16">
        <v>130</v>
      </c>
      <c r="G6" s="15">
        <v>20</v>
      </c>
      <c r="H6" s="17">
        <v>1</v>
      </c>
      <c r="I6" s="18">
        <v>0.1</v>
      </c>
      <c r="J6" s="19">
        <v>20</v>
      </c>
      <c r="K6" s="20">
        <f t="shared" si="0"/>
        <v>0.1</v>
      </c>
      <c r="L6" s="349"/>
      <c r="M6" s="351"/>
      <c r="R6" s="1"/>
    </row>
    <row r="7" spans="1:49" s="30" customFormat="1" ht="15.75" customHeight="1">
      <c r="A7" s="344"/>
      <c r="B7" s="346"/>
      <c r="C7" s="14" t="s">
        <v>42</v>
      </c>
      <c r="D7" s="15">
        <v>60</v>
      </c>
      <c r="E7" s="15">
        <v>40</v>
      </c>
      <c r="F7" s="16"/>
      <c r="G7" s="15">
        <v>1</v>
      </c>
      <c r="H7" s="17">
        <v>1</v>
      </c>
      <c r="I7" s="18">
        <v>0.05</v>
      </c>
      <c r="J7" s="19">
        <v>20</v>
      </c>
      <c r="K7" s="20">
        <f t="shared" si="0"/>
        <v>2.5000000000000001E-3</v>
      </c>
      <c r="L7" s="349"/>
      <c r="M7" s="351"/>
      <c r="N7" s="38"/>
      <c r="R7" s="1"/>
    </row>
    <row r="8" spans="1:49" s="30" customFormat="1" ht="15.75" customHeight="1">
      <c r="A8" s="344"/>
      <c r="B8" s="346"/>
      <c r="C8" s="14" t="s">
        <v>44</v>
      </c>
      <c r="D8" s="15">
        <v>1200</v>
      </c>
      <c r="E8" s="15">
        <v>800</v>
      </c>
      <c r="F8" s="16">
        <v>130</v>
      </c>
      <c r="G8" s="15">
        <v>1</v>
      </c>
      <c r="H8" s="17">
        <v>1</v>
      </c>
      <c r="I8" s="18">
        <v>20</v>
      </c>
      <c r="J8" s="19">
        <v>240</v>
      </c>
      <c r="K8" s="20">
        <f t="shared" si="0"/>
        <v>8.3333333333333329E-2</v>
      </c>
      <c r="L8" s="349"/>
      <c r="M8" s="351"/>
      <c r="R8" s="1"/>
    </row>
    <row r="9" spans="1:49" s="30" customFormat="1" ht="15.75" customHeight="1">
      <c r="A9" s="344"/>
      <c r="B9" s="346"/>
      <c r="C9" s="14" t="s">
        <v>43</v>
      </c>
      <c r="D9" s="15"/>
      <c r="E9" s="15"/>
      <c r="F9" s="16"/>
      <c r="G9" s="15">
        <v>1</v>
      </c>
      <c r="H9" s="17">
        <v>1</v>
      </c>
      <c r="I9" s="18">
        <v>5</v>
      </c>
      <c r="J9" s="19">
        <v>240</v>
      </c>
      <c r="K9" s="20">
        <f t="shared" si="0"/>
        <v>2.0833333333333332E-2</v>
      </c>
      <c r="L9" s="349"/>
      <c r="M9" s="352"/>
      <c r="N9" s="38"/>
      <c r="R9" s="1"/>
    </row>
    <row r="10" spans="1:49" s="30" customFormat="1" ht="15.75" customHeight="1">
      <c r="A10" s="344"/>
      <c r="B10" s="346"/>
      <c r="C10" s="14"/>
      <c r="D10" s="15"/>
      <c r="E10" s="15"/>
      <c r="F10" s="16"/>
      <c r="G10" s="15"/>
      <c r="H10" s="17"/>
      <c r="I10" s="18"/>
      <c r="J10" s="19"/>
      <c r="K10" s="20"/>
      <c r="L10" s="349"/>
      <c r="M10" s="353"/>
      <c r="N10" s="38"/>
      <c r="R10" s="1"/>
    </row>
    <row r="11" spans="1:49" s="30" customFormat="1" ht="15.75" customHeight="1" thickBot="1">
      <c r="A11" s="345"/>
      <c r="B11" s="347"/>
      <c r="C11" s="21"/>
      <c r="D11" s="22"/>
      <c r="E11" s="22"/>
      <c r="F11" s="23"/>
      <c r="G11" s="22"/>
      <c r="H11" s="24"/>
      <c r="I11" s="25"/>
      <c r="J11" s="25"/>
      <c r="K11" s="26"/>
      <c r="L11" s="350"/>
      <c r="M11" s="354"/>
      <c r="R11" s="1"/>
    </row>
    <row r="12" spans="1:49" s="30" customFormat="1" ht="15.75" customHeight="1" thickBot="1">
      <c r="A12" s="27"/>
      <c r="B12" s="27"/>
      <c r="C12" s="27"/>
      <c r="D12" s="27"/>
      <c r="E12" s="27"/>
      <c r="F12" s="27"/>
      <c r="G12" s="27"/>
      <c r="H12" s="27"/>
      <c r="I12" s="28"/>
      <c r="J12" s="28"/>
      <c r="K12" s="28"/>
      <c r="L12" s="29"/>
      <c r="R12" s="1"/>
    </row>
    <row r="13" spans="1:49" s="48" customFormat="1" ht="22.05" customHeight="1">
      <c r="A13" s="331" t="s">
        <v>56</v>
      </c>
      <c r="B13" s="335"/>
      <c r="C13" s="328" t="s">
        <v>76</v>
      </c>
      <c r="D13" s="328" t="s">
        <v>77</v>
      </c>
      <c r="E13" s="337" t="s">
        <v>94</v>
      </c>
      <c r="F13" s="338"/>
      <c r="G13" s="339"/>
      <c r="H13" s="328" t="s">
        <v>75</v>
      </c>
      <c r="I13" s="328" t="s">
        <v>81</v>
      </c>
      <c r="J13" s="328" t="s">
        <v>78</v>
      </c>
      <c r="K13" s="328" t="s">
        <v>100</v>
      </c>
      <c r="L13" s="328" t="s">
        <v>84</v>
      </c>
      <c r="M13" s="328" t="s">
        <v>83</v>
      </c>
      <c r="N13" s="328" t="s">
        <v>95</v>
      </c>
      <c r="O13" s="328" t="s">
        <v>96</v>
      </c>
      <c r="P13" s="328" t="s">
        <v>90</v>
      </c>
      <c r="Q13" s="328" t="s">
        <v>97</v>
      </c>
      <c r="R13" s="328" t="s">
        <v>89</v>
      </c>
      <c r="S13" s="328" t="s">
        <v>67</v>
      </c>
    </row>
    <row r="14" spans="1:49" s="48" customFormat="1">
      <c r="A14" s="332"/>
      <c r="B14" s="336"/>
      <c r="C14" s="329"/>
      <c r="D14" s="329"/>
      <c r="E14" s="49" t="s">
        <v>65</v>
      </c>
      <c r="F14" s="49" t="s">
        <v>57</v>
      </c>
      <c r="G14" s="49" t="s">
        <v>66</v>
      </c>
      <c r="H14" s="329"/>
      <c r="I14" s="329"/>
      <c r="J14" s="329"/>
      <c r="K14" s="329"/>
      <c r="L14" s="329"/>
      <c r="M14" s="329"/>
      <c r="N14" s="329"/>
      <c r="O14" s="329"/>
      <c r="P14" s="329"/>
      <c r="Q14" s="329"/>
      <c r="R14" s="329"/>
      <c r="S14" s="329"/>
    </row>
    <row r="15" spans="1:49" s="71" customFormat="1">
      <c r="A15" s="333"/>
      <c r="B15" s="45" t="s">
        <v>79</v>
      </c>
      <c r="C15" s="51" t="s">
        <v>47</v>
      </c>
      <c r="D15" s="51" t="s">
        <v>48</v>
      </c>
      <c r="E15" s="51">
        <v>1200</v>
      </c>
      <c r="F15" s="51">
        <v>800</v>
      </c>
      <c r="G15" s="51">
        <v>1050</v>
      </c>
      <c r="H15" s="88">
        <f>E15*F15*G15/1000000000</f>
        <v>1.008</v>
      </c>
      <c r="I15" s="77">
        <v>200</v>
      </c>
      <c r="J15" s="77">
        <v>240</v>
      </c>
      <c r="K15" s="77" t="s">
        <v>101</v>
      </c>
      <c r="L15" s="77" t="s">
        <v>85</v>
      </c>
      <c r="M15" s="77">
        <v>10</v>
      </c>
      <c r="N15" s="77">
        <f>IF(I15/H15&gt;333,I15*O15/1000,H15*333/1000*O15)</f>
        <v>67.132799999999989</v>
      </c>
      <c r="O15" s="51">
        <v>200</v>
      </c>
      <c r="P15" s="89">
        <v>1</v>
      </c>
      <c r="Q15" s="54">
        <f>N15/J15</f>
        <v>0.27971999999999997</v>
      </c>
      <c r="R15" s="340">
        <f>SUM(Q15:Q16)</f>
        <v>0.27971999999999997</v>
      </c>
      <c r="S15" s="55" t="s">
        <v>82</v>
      </c>
    </row>
    <row r="16" spans="1:49" s="71" customFormat="1" ht="14.4" thickBot="1">
      <c r="A16" s="334"/>
      <c r="B16" s="46"/>
      <c r="C16" s="58"/>
      <c r="D16" s="58"/>
      <c r="E16" s="58"/>
      <c r="F16" s="58"/>
      <c r="G16" s="58"/>
      <c r="H16" s="90"/>
      <c r="I16" s="90"/>
      <c r="J16" s="90"/>
      <c r="K16" s="90"/>
      <c r="L16" s="90"/>
      <c r="M16" s="90"/>
      <c r="N16" s="90"/>
      <c r="O16" s="58"/>
      <c r="P16" s="91"/>
      <c r="Q16" s="61"/>
      <c r="R16" s="341"/>
      <c r="S16" s="62"/>
    </row>
    <row r="17" spans="1:13" ht="14.4" thickBot="1">
      <c r="A17" s="31"/>
      <c r="B17" s="63"/>
      <c r="C17" s="32"/>
      <c r="D17" s="32"/>
      <c r="E17" s="33"/>
      <c r="F17" s="33"/>
      <c r="G17" s="33"/>
      <c r="H17" s="34"/>
      <c r="I17" s="34"/>
      <c r="J17" s="35"/>
      <c r="K17" s="36"/>
      <c r="L17" s="37"/>
      <c r="M17" s="64"/>
    </row>
    <row r="18" spans="1:13" ht="14.4" thickBot="1">
      <c r="A18" s="31"/>
      <c r="B18" s="63"/>
      <c r="C18" s="32"/>
      <c r="D18" s="32"/>
      <c r="E18" s="33"/>
      <c r="F18" s="33"/>
      <c r="G18" s="33"/>
      <c r="H18" s="34"/>
      <c r="I18" s="34"/>
      <c r="J18" s="35"/>
      <c r="K18" s="65" t="s">
        <v>59</v>
      </c>
      <c r="L18" s="92">
        <f>L3+Q15</f>
        <v>0.98138666666666663</v>
      </c>
      <c r="M18" s="64"/>
    </row>
    <row r="19" spans="1:13">
      <c r="A19" s="31"/>
      <c r="B19" s="63"/>
      <c r="C19" s="32"/>
      <c r="D19" s="32"/>
      <c r="E19" s="33"/>
      <c r="F19" s="33"/>
      <c r="G19" s="33"/>
      <c r="H19" s="34"/>
      <c r="I19" s="34"/>
      <c r="J19" s="35"/>
      <c r="K19" s="67"/>
      <c r="L19" s="67"/>
      <c r="M19" s="64"/>
    </row>
    <row r="20" spans="1:13" ht="21.45" customHeight="1">
      <c r="A20" s="48" t="s">
        <v>60</v>
      </c>
      <c r="K20" s="56"/>
      <c r="L20" s="56"/>
    </row>
    <row r="21" spans="1:13" ht="37.049999999999997" customHeight="1">
      <c r="A21" s="330" t="s">
        <v>61</v>
      </c>
      <c r="B21" s="330"/>
      <c r="C21" s="330"/>
      <c r="D21" s="330"/>
      <c r="E21" s="330"/>
      <c r="F21" s="330"/>
      <c r="G21" s="330"/>
      <c r="H21" s="330"/>
      <c r="I21" s="330"/>
      <c r="J21" s="330"/>
      <c r="K21" s="330"/>
      <c r="L21" s="330"/>
      <c r="M21" s="330"/>
    </row>
    <row r="22" spans="1:13" ht="37.049999999999997" customHeight="1">
      <c r="A22" s="330" t="s">
        <v>62</v>
      </c>
      <c r="B22" s="330"/>
      <c r="C22" s="330"/>
      <c r="D22" s="330"/>
      <c r="E22" s="330"/>
      <c r="F22" s="330"/>
      <c r="G22" s="330"/>
      <c r="H22" s="330"/>
      <c r="I22" s="330"/>
      <c r="J22" s="330"/>
      <c r="K22" s="330"/>
      <c r="L22" s="330"/>
      <c r="M22" s="330"/>
    </row>
    <row r="23" spans="1:13" ht="37.049999999999997" customHeight="1">
      <c r="A23" s="330" t="s">
        <v>63</v>
      </c>
      <c r="B23" s="330"/>
      <c r="C23" s="330"/>
      <c r="D23" s="330"/>
      <c r="E23" s="330"/>
      <c r="F23" s="330"/>
      <c r="G23" s="330"/>
      <c r="H23" s="330"/>
      <c r="I23" s="330"/>
      <c r="J23" s="330"/>
      <c r="K23" s="330"/>
      <c r="L23" s="330"/>
      <c r="M23" s="330"/>
    </row>
    <row r="24" spans="1:13" ht="31.5" customHeight="1">
      <c r="A24" s="330" t="s">
        <v>64</v>
      </c>
      <c r="B24" s="330"/>
      <c r="C24" s="330"/>
      <c r="D24" s="330"/>
      <c r="E24" s="330"/>
      <c r="F24" s="330"/>
      <c r="G24" s="330"/>
      <c r="H24" s="330"/>
      <c r="I24" s="330"/>
      <c r="J24" s="330"/>
      <c r="K24" s="330"/>
      <c r="L24" s="330"/>
      <c r="M24" s="330"/>
    </row>
    <row r="25" spans="1:13" ht="37.049999999999997" customHeight="1">
      <c r="A25" s="330" t="s">
        <v>103</v>
      </c>
      <c r="B25" s="330"/>
      <c r="C25" s="330"/>
      <c r="D25" s="330"/>
      <c r="E25" s="330"/>
      <c r="F25" s="330"/>
      <c r="G25" s="330"/>
      <c r="H25" s="330"/>
      <c r="I25" s="330"/>
      <c r="J25" s="330"/>
      <c r="K25" s="330"/>
      <c r="L25" s="330"/>
      <c r="M25" s="330"/>
    </row>
  </sheetData>
  <mergeCells count="38">
    <mergeCell ref="A21:M21"/>
    <mergeCell ref="M13:M14"/>
    <mergeCell ref="L13:L14"/>
    <mergeCell ref="A22:M22"/>
    <mergeCell ref="K13:K14"/>
    <mergeCell ref="M1:M2"/>
    <mergeCell ref="A3:A11"/>
    <mergeCell ref="L3:L11"/>
    <mergeCell ref="M3:M11"/>
    <mergeCell ref="A1:A2"/>
    <mergeCell ref="C1:C2"/>
    <mergeCell ref="D1:F1"/>
    <mergeCell ref="G1:G2"/>
    <mergeCell ref="H1:H2"/>
    <mergeCell ref="I1:I2"/>
    <mergeCell ref="B1:B2"/>
    <mergeCell ref="B3:B11"/>
    <mergeCell ref="I13:I14"/>
    <mergeCell ref="J13:J14"/>
    <mergeCell ref="J1:J2"/>
    <mergeCell ref="K1:K2"/>
    <mergeCell ref="L1:L2"/>
    <mergeCell ref="R13:R14"/>
    <mergeCell ref="R15:R16"/>
    <mergeCell ref="N13:N14"/>
    <mergeCell ref="S13:S14"/>
    <mergeCell ref="A25:M25"/>
    <mergeCell ref="O13:O14"/>
    <mergeCell ref="P13:P14"/>
    <mergeCell ref="Q13:Q14"/>
    <mergeCell ref="A24:M24"/>
    <mergeCell ref="A23:M23"/>
    <mergeCell ref="B13:B14"/>
    <mergeCell ref="A13:A16"/>
    <mergeCell ref="C13:C14"/>
    <mergeCell ref="D13:D14"/>
    <mergeCell ref="E13:G13"/>
    <mergeCell ref="H13:H14"/>
  </mergeCells>
  <phoneticPr fontId="13" type="noConversion"/>
  <dataValidations count="1">
    <dataValidation type="list" allowBlank="1" showInputMessage="1" showErrorMessage="1" sqref="K15" xr:uid="{B29681D6-F6BE-4512-B631-019369CD5C48}">
      <formula1>"整车FTL,零担LTL,快递"</formula1>
    </dataValidation>
  </dataValidations>
  <pageMargins left="0.7" right="0.7" top="0.75" bottom="0.75" header="0.3" footer="0.3"/>
  <pageSetup paperSize="9" orientation="portrait" r:id="rId1"/>
  <headerFooter>
    <oddHeader>&amp;R&amp;"Calibri"&amp;10&amp;K000000Internal&amp;1#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291F-5D27-467C-A88E-B22CC72CD29D}">
  <dimension ref="A1:AV25"/>
  <sheetViews>
    <sheetView showGridLines="0" zoomScaleNormal="100" workbookViewId="0">
      <selection activeCell="H19" sqref="H19"/>
    </sheetView>
  </sheetViews>
  <sheetFormatPr defaultColWidth="9" defaultRowHeight="13.8"/>
  <cols>
    <col min="1" max="1" width="10.77734375" style="56" bestFit="1" customWidth="1"/>
    <col min="2" max="2" width="12.5546875" style="56" bestFit="1" customWidth="1"/>
    <col min="3" max="3" width="13.44140625" style="56" customWidth="1"/>
    <col min="4" max="4" width="9.77734375" style="68" bestFit="1" customWidth="1"/>
    <col min="5" max="5" width="9.109375" style="68" customWidth="1"/>
    <col min="6" max="6" width="9.109375" style="69" customWidth="1"/>
    <col min="7" max="7" width="9.109375" style="70" customWidth="1"/>
    <col min="8" max="8" width="11.33203125" style="71" customWidth="1"/>
    <col min="9" max="9" width="13.88671875" style="71" customWidth="1"/>
    <col min="10" max="10" width="14" style="72" customWidth="1"/>
    <col min="11" max="11" width="13.21875" style="71" customWidth="1"/>
    <col min="12" max="12" width="15.109375" style="71" customWidth="1"/>
    <col min="13" max="13" width="13.77734375" style="56" customWidth="1"/>
    <col min="14" max="14" width="16" style="56" customWidth="1"/>
    <col min="15" max="15" width="13.33203125" style="56" customWidth="1"/>
    <col min="16" max="16" width="10.44140625" style="56" customWidth="1"/>
    <col min="17" max="17" width="18.21875" style="56" customWidth="1"/>
    <col min="18" max="18" width="13.88671875" style="56" bestFit="1" customWidth="1"/>
    <col min="19" max="19" width="23" style="56" customWidth="1"/>
    <col min="20" max="256" width="9" style="56"/>
    <col min="257" max="257" width="6.88671875" style="56" customWidth="1"/>
    <col min="258" max="258" width="16.44140625" style="56" customWidth="1"/>
    <col min="259" max="259" width="19" style="56" customWidth="1"/>
    <col min="260" max="262" width="6.44140625" style="56" customWidth="1"/>
    <col min="263" max="263" width="9.77734375" style="56" customWidth="1"/>
    <col min="264" max="264" width="8.88671875" style="56" customWidth="1"/>
    <col min="265" max="265" width="14" style="56" customWidth="1"/>
    <col min="266" max="266" width="12.109375" style="56" customWidth="1"/>
    <col min="267" max="267" width="15.77734375" style="56" customWidth="1"/>
    <col min="268" max="268" width="15.109375" style="56" customWidth="1"/>
    <col min="269" max="512" width="9" style="56"/>
    <col min="513" max="513" width="6.88671875" style="56" customWidth="1"/>
    <col min="514" max="514" width="16.44140625" style="56" customWidth="1"/>
    <col min="515" max="515" width="19" style="56" customWidth="1"/>
    <col min="516" max="518" width="6.44140625" style="56" customWidth="1"/>
    <col min="519" max="519" width="9.77734375" style="56" customWidth="1"/>
    <col min="520" max="520" width="8.88671875" style="56" customWidth="1"/>
    <col min="521" max="521" width="14" style="56" customWidth="1"/>
    <col min="522" max="522" width="12.109375" style="56" customWidth="1"/>
    <col min="523" max="523" width="15.77734375" style="56" customWidth="1"/>
    <col min="524" max="524" width="15.109375" style="56" customWidth="1"/>
    <col min="525" max="768" width="9" style="56"/>
    <col min="769" max="769" width="6.88671875" style="56" customWidth="1"/>
    <col min="770" max="770" width="16.44140625" style="56" customWidth="1"/>
    <col min="771" max="771" width="19" style="56" customWidth="1"/>
    <col min="772" max="774" width="6.44140625" style="56" customWidth="1"/>
    <col min="775" max="775" width="9.77734375" style="56" customWidth="1"/>
    <col min="776" max="776" width="8.88671875" style="56" customWidth="1"/>
    <col min="777" max="777" width="14" style="56" customWidth="1"/>
    <col min="778" max="778" width="12.109375" style="56" customWidth="1"/>
    <col min="779" max="779" width="15.77734375" style="56" customWidth="1"/>
    <col min="780" max="780" width="15.109375" style="56" customWidth="1"/>
    <col min="781" max="1024" width="9" style="56"/>
    <col min="1025" max="1025" width="6.88671875" style="56" customWidth="1"/>
    <col min="1026" max="1026" width="16.44140625" style="56" customWidth="1"/>
    <col min="1027" max="1027" width="19" style="56" customWidth="1"/>
    <col min="1028" max="1030" width="6.44140625" style="56" customWidth="1"/>
    <col min="1031" max="1031" width="9.77734375" style="56" customWidth="1"/>
    <col min="1032" max="1032" width="8.88671875" style="56" customWidth="1"/>
    <col min="1033" max="1033" width="14" style="56" customWidth="1"/>
    <col min="1034" max="1034" width="12.109375" style="56" customWidth="1"/>
    <col min="1035" max="1035" width="15.77734375" style="56" customWidth="1"/>
    <col min="1036" max="1036" width="15.109375" style="56" customWidth="1"/>
    <col min="1037" max="1280" width="9" style="56"/>
    <col min="1281" max="1281" width="6.88671875" style="56" customWidth="1"/>
    <col min="1282" max="1282" width="16.44140625" style="56" customWidth="1"/>
    <col min="1283" max="1283" width="19" style="56" customWidth="1"/>
    <col min="1284" max="1286" width="6.44140625" style="56" customWidth="1"/>
    <col min="1287" max="1287" width="9.77734375" style="56" customWidth="1"/>
    <col min="1288" max="1288" width="8.88671875" style="56" customWidth="1"/>
    <col min="1289" max="1289" width="14" style="56" customWidth="1"/>
    <col min="1290" max="1290" width="12.109375" style="56" customWidth="1"/>
    <col min="1291" max="1291" width="15.77734375" style="56" customWidth="1"/>
    <col min="1292" max="1292" width="15.109375" style="56" customWidth="1"/>
    <col min="1293" max="1536" width="9" style="56"/>
    <col min="1537" max="1537" width="6.88671875" style="56" customWidth="1"/>
    <col min="1538" max="1538" width="16.44140625" style="56" customWidth="1"/>
    <col min="1539" max="1539" width="19" style="56" customWidth="1"/>
    <col min="1540" max="1542" width="6.44140625" style="56" customWidth="1"/>
    <col min="1543" max="1543" width="9.77734375" style="56" customWidth="1"/>
    <col min="1544" max="1544" width="8.88671875" style="56" customWidth="1"/>
    <col min="1545" max="1545" width="14" style="56" customWidth="1"/>
    <col min="1546" max="1546" width="12.109375" style="56" customWidth="1"/>
    <col min="1547" max="1547" width="15.77734375" style="56" customWidth="1"/>
    <col min="1548" max="1548" width="15.109375" style="56" customWidth="1"/>
    <col min="1549" max="1792" width="9" style="56"/>
    <col min="1793" max="1793" width="6.88671875" style="56" customWidth="1"/>
    <col min="1794" max="1794" width="16.44140625" style="56" customWidth="1"/>
    <col min="1795" max="1795" width="19" style="56" customWidth="1"/>
    <col min="1796" max="1798" width="6.44140625" style="56" customWidth="1"/>
    <col min="1799" max="1799" width="9.77734375" style="56" customWidth="1"/>
    <col min="1800" max="1800" width="8.88671875" style="56" customWidth="1"/>
    <col min="1801" max="1801" width="14" style="56" customWidth="1"/>
    <col min="1802" max="1802" width="12.109375" style="56" customWidth="1"/>
    <col min="1803" max="1803" width="15.77734375" style="56" customWidth="1"/>
    <col min="1804" max="1804" width="15.109375" style="56" customWidth="1"/>
    <col min="1805" max="2048" width="9" style="56"/>
    <col min="2049" max="2049" width="6.88671875" style="56" customWidth="1"/>
    <col min="2050" max="2050" width="16.44140625" style="56" customWidth="1"/>
    <col min="2051" max="2051" width="19" style="56" customWidth="1"/>
    <col min="2052" max="2054" width="6.44140625" style="56" customWidth="1"/>
    <col min="2055" max="2055" width="9.77734375" style="56" customWidth="1"/>
    <col min="2056" max="2056" width="8.88671875" style="56" customWidth="1"/>
    <col min="2057" max="2057" width="14" style="56" customWidth="1"/>
    <col min="2058" max="2058" width="12.109375" style="56" customWidth="1"/>
    <col min="2059" max="2059" width="15.77734375" style="56" customWidth="1"/>
    <col min="2060" max="2060" width="15.109375" style="56" customWidth="1"/>
    <col min="2061" max="2304" width="9" style="56"/>
    <col min="2305" max="2305" width="6.88671875" style="56" customWidth="1"/>
    <col min="2306" max="2306" width="16.44140625" style="56" customWidth="1"/>
    <col min="2307" max="2307" width="19" style="56" customWidth="1"/>
    <col min="2308" max="2310" width="6.44140625" style="56" customWidth="1"/>
    <col min="2311" max="2311" width="9.77734375" style="56" customWidth="1"/>
    <col min="2312" max="2312" width="8.88671875" style="56" customWidth="1"/>
    <col min="2313" max="2313" width="14" style="56" customWidth="1"/>
    <col min="2314" max="2314" width="12.109375" style="56" customWidth="1"/>
    <col min="2315" max="2315" width="15.77734375" style="56" customWidth="1"/>
    <col min="2316" max="2316" width="15.109375" style="56" customWidth="1"/>
    <col min="2317" max="2560" width="9" style="56"/>
    <col min="2561" max="2561" width="6.88671875" style="56" customWidth="1"/>
    <col min="2562" max="2562" width="16.44140625" style="56" customWidth="1"/>
    <col min="2563" max="2563" width="19" style="56" customWidth="1"/>
    <col min="2564" max="2566" width="6.44140625" style="56" customWidth="1"/>
    <col min="2567" max="2567" width="9.77734375" style="56" customWidth="1"/>
    <col min="2568" max="2568" width="8.88671875" style="56" customWidth="1"/>
    <col min="2569" max="2569" width="14" style="56" customWidth="1"/>
    <col min="2570" max="2570" width="12.109375" style="56" customWidth="1"/>
    <col min="2571" max="2571" width="15.77734375" style="56" customWidth="1"/>
    <col min="2572" max="2572" width="15.109375" style="56" customWidth="1"/>
    <col min="2573" max="2816" width="9" style="56"/>
    <col min="2817" max="2817" width="6.88671875" style="56" customWidth="1"/>
    <col min="2818" max="2818" width="16.44140625" style="56" customWidth="1"/>
    <col min="2819" max="2819" width="19" style="56" customWidth="1"/>
    <col min="2820" max="2822" width="6.44140625" style="56" customWidth="1"/>
    <col min="2823" max="2823" width="9.77734375" style="56" customWidth="1"/>
    <col min="2824" max="2824" width="8.88671875" style="56" customWidth="1"/>
    <col min="2825" max="2825" width="14" style="56" customWidth="1"/>
    <col min="2826" max="2826" width="12.109375" style="56" customWidth="1"/>
    <col min="2827" max="2827" width="15.77734375" style="56" customWidth="1"/>
    <col min="2828" max="2828" width="15.109375" style="56" customWidth="1"/>
    <col min="2829" max="3072" width="9" style="56"/>
    <col min="3073" max="3073" width="6.88671875" style="56" customWidth="1"/>
    <col min="3074" max="3074" width="16.44140625" style="56" customWidth="1"/>
    <col min="3075" max="3075" width="19" style="56" customWidth="1"/>
    <col min="3076" max="3078" width="6.44140625" style="56" customWidth="1"/>
    <col min="3079" max="3079" width="9.77734375" style="56" customWidth="1"/>
    <col min="3080" max="3080" width="8.88671875" style="56" customWidth="1"/>
    <col min="3081" max="3081" width="14" style="56" customWidth="1"/>
    <col min="3082" max="3082" width="12.109375" style="56" customWidth="1"/>
    <col min="3083" max="3083" width="15.77734375" style="56" customWidth="1"/>
    <col min="3084" max="3084" width="15.109375" style="56" customWidth="1"/>
    <col min="3085" max="3328" width="9" style="56"/>
    <col min="3329" max="3329" width="6.88671875" style="56" customWidth="1"/>
    <col min="3330" max="3330" width="16.44140625" style="56" customWidth="1"/>
    <col min="3331" max="3331" width="19" style="56" customWidth="1"/>
    <col min="3332" max="3334" width="6.44140625" style="56" customWidth="1"/>
    <col min="3335" max="3335" width="9.77734375" style="56" customWidth="1"/>
    <col min="3336" max="3336" width="8.88671875" style="56" customWidth="1"/>
    <col min="3337" max="3337" width="14" style="56" customWidth="1"/>
    <col min="3338" max="3338" width="12.109375" style="56" customWidth="1"/>
    <col min="3339" max="3339" width="15.77734375" style="56" customWidth="1"/>
    <col min="3340" max="3340" width="15.109375" style="56" customWidth="1"/>
    <col min="3341" max="3584" width="9" style="56"/>
    <col min="3585" max="3585" width="6.88671875" style="56" customWidth="1"/>
    <col min="3586" max="3586" width="16.44140625" style="56" customWidth="1"/>
    <col min="3587" max="3587" width="19" style="56" customWidth="1"/>
    <col min="3588" max="3590" width="6.44140625" style="56" customWidth="1"/>
    <col min="3591" max="3591" width="9.77734375" style="56" customWidth="1"/>
    <col min="3592" max="3592" width="8.88671875" style="56" customWidth="1"/>
    <col min="3593" max="3593" width="14" style="56" customWidth="1"/>
    <col min="3594" max="3594" width="12.109375" style="56" customWidth="1"/>
    <col min="3595" max="3595" width="15.77734375" style="56" customWidth="1"/>
    <col min="3596" max="3596" width="15.109375" style="56" customWidth="1"/>
    <col min="3597" max="3840" width="9" style="56"/>
    <col min="3841" max="3841" width="6.88671875" style="56" customWidth="1"/>
    <col min="3842" max="3842" width="16.44140625" style="56" customWidth="1"/>
    <col min="3843" max="3843" width="19" style="56" customWidth="1"/>
    <col min="3844" max="3846" width="6.44140625" style="56" customWidth="1"/>
    <col min="3847" max="3847" width="9.77734375" style="56" customWidth="1"/>
    <col min="3848" max="3848" width="8.88671875" style="56" customWidth="1"/>
    <col min="3849" max="3849" width="14" style="56" customWidth="1"/>
    <col min="3850" max="3850" width="12.109375" style="56" customWidth="1"/>
    <col min="3851" max="3851" width="15.77734375" style="56" customWidth="1"/>
    <col min="3852" max="3852" width="15.109375" style="56" customWidth="1"/>
    <col min="3853" max="4096" width="9" style="56"/>
    <col min="4097" max="4097" width="6.88671875" style="56" customWidth="1"/>
    <col min="4098" max="4098" width="16.44140625" style="56" customWidth="1"/>
    <col min="4099" max="4099" width="19" style="56" customWidth="1"/>
    <col min="4100" max="4102" width="6.44140625" style="56" customWidth="1"/>
    <col min="4103" max="4103" width="9.77734375" style="56" customWidth="1"/>
    <col min="4104" max="4104" width="8.88671875" style="56" customWidth="1"/>
    <col min="4105" max="4105" width="14" style="56" customWidth="1"/>
    <col min="4106" max="4106" width="12.109375" style="56" customWidth="1"/>
    <col min="4107" max="4107" width="15.77734375" style="56" customWidth="1"/>
    <col min="4108" max="4108" width="15.109375" style="56" customWidth="1"/>
    <col min="4109" max="4352" width="9" style="56"/>
    <col min="4353" max="4353" width="6.88671875" style="56" customWidth="1"/>
    <col min="4354" max="4354" width="16.44140625" style="56" customWidth="1"/>
    <col min="4355" max="4355" width="19" style="56" customWidth="1"/>
    <col min="4356" max="4358" width="6.44140625" style="56" customWidth="1"/>
    <col min="4359" max="4359" width="9.77734375" style="56" customWidth="1"/>
    <col min="4360" max="4360" width="8.88671875" style="56" customWidth="1"/>
    <col min="4361" max="4361" width="14" style="56" customWidth="1"/>
    <col min="4362" max="4362" width="12.109375" style="56" customWidth="1"/>
    <col min="4363" max="4363" width="15.77734375" style="56" customWidth="1"/>
    <col min="4364" max="4364" width="15.109375" style="56" customWidth="1"/>
    <col min="4365" max="4608" width="9" style="56"/>
    <col min="4609" max="4609" width="6.88671875" style="56" customWidth="1"/>
    <col min="4610" max="4610" width="16.44140625" style="56" customWidth="1"/>
    <col min="4611" max="4611" width="19" style="56" customWidth="1"/>
    <col min="4612" max="4614" width="6.44140625" style="56" customWidth="1"/>
    <col min="4615" max="4615" width="9.77734375" style="56" customWidth="1"/>
    <col min="4616" max="4616" width="8.88671875" style="56" customWidth="1"/>
    <col min="4617" max="4617" width="14" style="56" customWidth="1"/>
    <col min="4618" max="4618" width="12.109375" style="56" customWidth="1"/>
    <col min="4619" max="4619" width="15.77734375" style="56" customWidth="1"/>
    <col min="4620" max="4620" width="15.109375" style="56" customWidth="1"/>
    <col min="4621" max="4864" width="9" style="56"/>
    <col min="4865" max="4865" width="6.88671875" style="56" customWidth="1"/>
    <col min="4866" max="4866" width="16.44140625" style="56" customWidth="1"/>
    <col min="4867" max="4867" width="19" style="56" customWidth="1"/>
    <col min="4868" max="4870" width="6.44140625" style="56" customWidth="1"/>
    <col min="4871" max="4871" width="9.77734375" style="56" customWidth="1"/>
    <col min="4872" max="4872" width="8.88671875" style="56" customWidth="1"/>
    <col min="4873" max="4873" width="14" style="56" customWidth="1"/>
    <col min="4874" max="4874" width="12.109375" style="56" customWidth="1"/>
    <col min="4875" max="4875" width="15.77734375" style="56" customWidth="1"/>
    <col min="4876" max="4876" width="15.109375" style="56" customWidth="1"/>
    <col min="4877" max="5120" width="9" style="56"/>
    <col min="5121" max="5121" width="6.88671875" style="56" customWidth="1"/>
    <col min="5122" max="5122" width="16.44140625" style="56" customWidth="1"/>
    <col min="5123" max="5123" width="19" style="56" customWidth="1"/>
    <col min="5124" max="5126" width="6.44140625" style="56" customWidth="1"/>
    <col min="5127" max="5127" width="9.77734375" style="56" customWidth="1"/>
    <col min="5128" max="5128" width="8.88671875" style="56" customWidth="1"/>
    <col min="5129" max="5129" width="14" style="56" customWidth="1"/>
    <col min="5130" max="5130" width="12.109375" style="56" customWidth="1"/>
    <col min="5131" max="5131" width="15.77734375" style="56" customWidth="1"/>
    <col min="5132" max="5132" width="15.109375" style="56" customWidth="1"/>
    <col min="5133" max="5376" width="9" style="56"/>
    <col min="5377" max="5377" width="6.88671875" style="56" customWidth="1"/>
    <col min="5378" max="5378" width="16.44140625" style="56" customWidth="1"/>
    <col min="5379" max="5379" width="19" style="56" customWidth="1"/>
    <col min="5380" max="5382" width="6.44140625" style="56" customWidth="1"/>
    <col min="5383" max="5383" width="9.77734375" style="56" customWidth="1"/>
    <col min="5384" max="5384" width="8.88671875" style="56" customWidth="1"/>
    <col min="5385" max="5385" width="14" style="56" customWidth="1"/>
    <col min="5386" max="5386" width="12.109375" style="56" customWidth="1"/>
    <col min="5387" max="5387" width="15.77734375" style="56" customWidth="1"/>
    <col min="5388" max="5388" width="15.109375" style="56" customWidth="1"/>
    <col min="5389" max="5632" width="9" style="56"/>
    <col min="5633" max="5633" width="6.88671875" style="56" customWidth="1"/>
    <col min="5634" max="5634" width="16.44140625" style="56" customWidth="1"/>
    <col min="5635" max="5635" width="19" style="56" customWidth="1"/>
    <col min="5636" max="5638" width="6.44140625" style="56" customWidth="1"/>
    <col min="5639" max="5639" width="9.77734375" style="56" customWidth="1"/>
    <col min="5640" max="5640" width="8.88671875" style="56" customWidth="1"/>
    <col min="5641" max="5641" width="14" style="56" customWidth="1"/>
    <col min="5642" max="5642" width="12.109375" style="56" customWidth="1"/>
    <col min="5643" max="5643" width="15.77734375" style="56" customWidth="1"/>
    <col min="5644" max="5644" width="15.109375" style="56" customWidth="1"/>
    <col min="5645" max="5888" width="9" style="56"/>
    <col min="5889" max="5889" width="6.88671875" style="56" customWidth="1"/>
    <col min="5890" max="5890" width="16.44140625" style="56" customWidth="1"/>
    <col min="5891" max="5891" width="19" style="56" customWidth="1"/>
    <col min="5892" max="5894" width="6.44140625" style="56" customWidth="1"/>
    <col min="5895" max="5895" width="9.77734375" style="56" customWidth="1"/>
    <col min="5896" max="5896" width="8.88671875" style="56" customWidth="1"/>
    <col min="5897" max="5897" width="14" style="56" customWidth="1"/>
    <col min="5898" max="5898" width="12.109375" style="56" customWidth="1"/>
    <col min="5899" max="5899" width="15.77734375" style="56" customWidth="1"/>
    <col min="5900" max="5900" width="15.109375" style="56" customWidth="1"/>
    <col min="5901" max="6144" width="9" style="56"/>
    <col min="6145" max="6145" width="6.88671875" style="56" customWidth="1"/>
    <col min="6146" max="6146" width="16.44140625" style="56" customWidth="1"/>
    <col min="6147" max="6147" width="19" style="56" customWidth="1"/>
    <col min="6148" max="6150" width="6.44140625" style="56" customWidth="1"/>
    <col min="6151" max="6151" width="9.77734375" style="56" customWidth="1"/>
    <col min="6152" max="6152" width="8.88671875" style="56" customWidth="1"/>
    <col min="6153" max="6153" width="14" style="56" customWidth="1"/>
    <col min="6154" max="6154" width="12.109375" style="56" customWidth="1"/>
    <col min="6155" max="6155" width="15.77734375" style="56" customWidth="1"/>
    <col min="6156" max="6156" width="15.109375" style="56" customWidth="1"/>
    <col min="6157" max="6400" width="9" style="56"/>
    <col min="6401" max="6401" width="6.88671875" style="56" customWidth="1"/>
    <col min="6402" max="6402" width="16.44140625" style="56" customWidth="1"/>
    <col min="6403" max="6403" width="19" style="56" customWidth="1"/>
    <col min="6404" max="6406" width="6.44140625" style="56" customWidth="1"/>
    <col min="6407" max="6407" width="9.77734375" style="56" customWidth="1"/>
    <col min="6408" max="6408" width="8.88671875" style="56" customWidth="1"/>
    <col min="6409" max="6409" width="14" style="56" customWidth="1"/>
    <col min="6410" max="6410" width="12.109375" style="56" customWidth="1"/>
    <col min="6411" max="6411" width="15.77734375" style="56" customWidth="1"/>
    <col min="6412" max="6412" width="15.109375" style="56" customWidth="1"/>
    <col min="6413" max="6656" width="9" style="56"/>
    <col min="6657" max="6657" width="6.88671875" style="56" customWidth="1"/>
    <col min="6658" max="6658" width="16.44140625" style="56" customWidth="1"/>
    <col min="6659" max="6659" width="19" style="56" customWidth="1"/>
    <col min="6660" max="6662" width="6.44140625" style="56" customWidth="1"/>
    <col min="6663" max="6663" width="9.77734375" style="56" customWidth="1"/>
    <col min="6664" max="6664" width="8.88671875" style="56" customWidth="1"/>
    <col min="6665" max="6665" width="14" style="56" customWidth="1"/>
    <col min="6666" max="6666" width="12.109375" style="56" customWidth="1"/>
    <col min="6667" max="6667" width="15.77734375" style="56" customWidth="1"/>
    <col min="6668" max="6668" width="15.109375" style="56" customWidth="1"/>
    <col min="6669" max="6912" width="9" style="56"/>
    <col min="6913" max="6913" width="6.88671875" style="56" customWidth="1"/>
    <col min="6914" max="6914" width="16.44140625" style="56" customWidth="1"/>
    <col min="6915" max="6915" width="19" style="56" customWidth="1"/>
    <col min="6916" max="6918" width="6.44140625" style="56" customWidth="1"/>
    <col min="6919" max="6919" width="9.77734375" style="56" customWidth="1"/>
    <col min="6920" max="6920" width="8.88671875" style="56" customWidth="1"/>
    <col min="6921" max="6921" width="14" style="56" customWidth="1"/>
    <col min="6922" max="6922" width="12.109375" style="56" customWidth="1"/>
    <col min="6923" max="6923" width="15.77734375" style="56" customWidth="1"/>
    <col min="6924" max="6924" width="15.109375" style="56" customWidth="1"/>
    <col min="6925" max="7168" width="9" style="56"/>
    <col min="7169" max="7169" width="6.88671875" style="56" customWidth="1"/>
    <col min="7170" max="7170" width="16.44140625" style="56" customWidth="1"/>
    <col min="7171" max="7171" width="19" style="56" customWidth="1"/>
    <col min="7172" max="7174" width="6.44140625" style="56" customWidth="1"/>
    <col min="7175" max="7175" width="9.77734375" style="56" customWidth="1"/>
    <col min="7176" max="7176" width="8.88671875" style="56" customWidth="1"/>
    <col min="7177" max="7177" width="14" style="56" customWidth="1"/>
    <col min="7178" max="7178" width="12.109375" style="56" customWidth="1"/>
    <col min="7179" max="7179" width="15.77734375" style="56" customWidth="1"/>
    <col min="7180" max="7180" width="15.109375" style="56" customWidth="1"/>
    <col min="7181" max="7424" width="9" style="56"/>
    <col min="7425" max="7425" width="6.88671875" style="56" customWidth="1"/>
    <col min="7426" max="7426" width="16.44140625" style="56" customWidth="1"/>
    <col min="7427" max="7427" width="19" style="56" customWidth="1"/>
    <col min="7428" max="7430" width="6.44140625" style="56" customWidth="1"/>
    <col min="7431" max="7431" width="9.77734375" style="56" customWidth="1"/>
    <col min="7432" max="7432" width="8.88671875" style="56" customWidth="1"/>
    <col min="7433" max="7433" width="14" style="56" customWidth="1"/>
    <col min="7434" max="7434" width="12.109375" style="56" customWidth="1"/>
    <col min="7435" max="7435" width="15.77734375" style="56" customWidth="1"/>
    <col min="7436" max="7436" width="15.109375" style="56" customWidth="1"/>
    <col min="7437" max="7680" width="9" style="56"/>
    <col min="7681" max="7681" width="6.88671875" style="56" customWidth="1"/>
    <col min="7682" max="7682" width="16.44140625" style="56" customWidth="1"/>
    <col min="7683" max="7683" width="19" style="56" customWidth="1"/>
    <col min="7684" max="7686" width="6.44140625" style="56" customWidth="1"/>
    <col min="7687" max="7687" width="9.77734375" style="56" customWidth="1"/>
    <col min="7688" max="7688" width="8.88671875" style="56" customWidth="1"/>
    <col min="7689" max="7689" width="14" style="56" customWidth="1"/>
    <col min="7690" max="7690" width="12.109375" style="56" customWidth="1"/>
    <col min="7691" max="7691" width="15.77734375" style="56" customWidth="1"/>
    <col min="7692" max="7692" width="15.109375" style="56" customWidth="1"/>
    <col min="7693" max="7936" width="9" style="56"/>
    <col min="7937" max="7937" width="6.88671875" style="56" customWidth="1"/>
    <col min="7938" max="7938" width="16.44140625" style="56" customWidth="1"/>
    <col min="7939" max="7939" width="19" style="56" customWidth="1"/>
    <col min="7940" max="7942" width="6.44140625" style="56" customWidth="1"/>
    <col min="7943" max="7943" width="9.77734375" style="56" customWidth="1"/>
    <col min="7944" max="7944" width="8.88671875" style="56" customWidth="1"/>
    <col min="7945" max="7945" width="14" style="56" customWidth="1"/>
    <col min="7946" max="7946" width="12.109375" style="56" customWidth="1"/>
    <col min="7947" max="7947" width="15.77734375" style="56" customWidth="1"/>
    <col min="7948" max="7948" width="15.109375" style="56" customWidth="1"/>
    <col min="7949" max="8192" width="9" style="56"/>
    <col min="8193" max="8193" width="6.88671875" style="56" customWidth="1"/>
    <col min="8194" max="8194" width="16.44140625" style="56" customWidth="1"/>
    <col min="8195" max="8195" width="19" style="56" customWidth="1"/>
    <col min="8196" max="8198" width="6.44140625" style="56" customWidth="1"/>
    <col min="8199" max="8199" width="9.77734375" style="56" customWidth="1"/>
    <col min="8200" max="8200" width="8.88671875" style="56" customWidth="1"/>
    <col min="8201" max="8201" width="14" style="56" customWidth="1"/>
    <col min="8202" max="8202" width="12.109375" style="56" customWidth="1"/>
    <col min="8203" max="8203" width="15.77734375" style="56" customWidth="1"/>
    <col min="8204" max="8204" width="15.109375" style="56" customWidth="1"/>
    <col min="8205" max="8448" width="9" style="56"/>
    <col min="8449" max="8449" width="6.88671875" style="56" customWidth="1"/>
    <col min="8450" max="8450" width="16.44140625" style="56" customWidth="1"/>
    <col min="8451" max="8451" width="19" style="56" customWidth="1"/>
    <col min="8452" max="8454" width="6.44140625" style="56" customWidth="1"/>
    <col min="8455" max="8455" width="9.77734375" style="56" customWidth="1"/>
    <col min="8456" max="8456" width="8.88671875" style="56" customWidth="1"/>
    <col min="8457" max="8457" width="14" style="56" customWidth="1"/>
    <col min="8458" max="8458" width="12.109375" style="56" customWidth="1"/>
    <col min="8459" max="8459" width="15.77734375" style="56" customWidth="1"/>
    <col min="8460" max="8460" width="15.109375" style="56" customWidth="1"/>
    <col min="8461" max="8704" width="9" style="56"/>
    <col min="8705" max="8705" width="6.88671875" style="56" customWidth="1"/>
    <col min="8706" max="8706" width="16.44140625" style="56" customWidth="1"/>
    <col min="8707" max="8707" width="19" style="56" customWidth="1"/>
    <col min="8708" max="8710" width="6.44140625" style="56" customWidth="1"/>
    <col min="8711" max="8711" width="9.77734375" style="56" customWidth="1"/>
    <col min="8712" max="8712" width="8.88671875" style="56" customWidth="1"/>
    <col min="8713" max="8713" width="14" style="56" customWidth="1"/>
    <col min="8714" max="8714" width="12.109375" style="56" customWidth="1"/>
    <col min="8715" max="8715" width="15.77734375" style="56" customWidth="1"/>
    <col min="8716" max="8716" width="15.109375" style="56" customWidth="1"/>
    <col min="8717" max="8960" width="9" style="56"/>
    <col min="8961" max="8961" width="6.88671875" style="56" customWidth="1"/>
    <col min="8962" max="8962" width="16.44140625" style="56" customWidth="1"/>
    <col min="8963" max="8963" width="19" style="56" customWidth="1"/>
    <col min="8964" max="8966" width="6.44140625" style="56" customWidth="1"/>
    <col min="8967" max="8967" width="9.77734375" style="56" customWidth="1"/>
    <col min="8968" max="8968" width="8.88671875" style="56" customWidth="1"/>
    <col min="8969" max="8969" width="14" style="56" customWidth="1"/>
    <col min="8970" max="8970" width="12.109375" style="56" customWidth="1"/>
    <col min="8971" max="8971" width="15.77734375" style="56" customWidth="1"/>
    <col min="8972" max="8972" width="15.109375" style="56" customWidth="1"/>
    <col min="8973" max="9216" width="9" style="56"/>
    <col min="9217" max="9217" width="6.88671875" style="56" customWidth="1"/>
    <col min="9218" max="9218" width="16.44140625" style="56" customWidth="1"/>
    <col min="9219" max="9219" width="19" style="56" customWidth="1"/>
    <col min="9220" max="9222" width="6.44140625" style="56" customWidth="1"/>
    <col min="9223" max="9223" width="9.77734375" style="56" customWidth="1"/>
    <col min="9224" max="9224" width="8.88671875" style="56" customWidth="1"/>
    <col min="9225" max="9225" width="14" style="56" customWidth="1"/>
    <col min="9226" max="9226" width="12.109375" style="56" customWidth="1"/>
    <col min="9227" max="9227" width="15.77734375" style="56" customWidth="1"/>
    <col min="9228" max="9228" width="15.109375" style="56" customWidth="1"/>
    <col min="9229" max="9472" width="9" style="56"/>
    <col min="9473" max="9473" width="6.88671875" style="56" customWidth="1"/>
    <col min="9474" max="9474" width="16.44140625" style="56" customWidth="1"/>
    <col min="9475" max="9475" width="19" style="56" customWidth="1"/>
    <col min="9476" max="9478" width="6.44140625" style="56" customWidth="1"/>
    <col min="9479" max="9479" width="9.77734375" style="56" customWidth="1"/>
    <col min="9480" max="9480" width="8.88671875" style="56" customWidth="1"/>
    <col min="9481" max="9481" width="14" style="56" customWidth="1"/>
    <col min="9482" max="9482" width="12.109375" style="56" customWidth="1"/>
    <col min="9483" max="9483" width="15.77734375" style="56" customWidth="1"/>
    <col min="9484" max="9484" width="15.109375" style="56" customWidth="1"/>
    <col min="9485" max="9728" width="9" style="56"/>
    <col min="9729" max="9729" width="6.88671875" style="56" customWidth="1"/>
    <col min="9730" max="9730" width="16.44140625" style="56" customWidth="1"/>
    <col min="9731" max="9731" width="19" style="56" customWidth="1"/>
    <col min="9732" max="9734" width="6.44140625" style="56" customWidth="1"/>
    <col min="9735" max="9735" width="9.77734375" style="56" customWidth="1"/>
    <col min="9736" max="9736" width="8.88671875" style="56" customWidth="1"/>
    <col min="9737" max="9737" width="14" style="56" customWidth="1"/>
    <col min="9738" max="9738" width="12.109375" style="56" customWidth="1"/>
    <col min="9739" max="9739" width="15.77734375" style="56" customWidth="1"/>
    <col min="9740" max="9740" width="15.109375" style="56" customWidth="1"/>
    <col min="9741" max="9984" width="9" style="56"/>
    <col min="9985" max="9985" width="6.88671875" style="56" customWidth="1"/>
    <col min="9986" max="9986" width="16.44140625" style="56" customWidth="1"/>
    <col min="9987" max="9987" width="19" style="56" customWidth="1"/>
    <col min="9988" max="9990" width="6.44140625" style="56" customWidth="1"/>
    <col min="9991" max="9991" width="9.77734375" style="56" customWidth="1"/>
    <col min="9992" max="9992" width="8.88671875" style="56" customWidth="1"/>
    <col min="9993" max="9993" width="14" style="56" customWidth="1"/>
    <col min="9994" max="9994" width="12.109375" style="56" customWidth="1"/>
    <col min="9995" max="9995" width="15.77734375" style="56" customWidth="1"/>
    <col min="9996" max="9996" width="15.109375" style="56" customWidth="1"/>
    <col min="9997" max="10240" width="9" style="56"/>
    <col min="10241" max="10241" width="6.88671875" style="56" customWidth="1"/>
    <col min="10242" max="10242" width="16.44140625" style="56" customWidth="1"/>
    <col min="10243" max="10243" width="19" style="56" customWidth="1"/>
    <col min="10244" max="10246" width="6.44140625" style="56" customWidth="1"/>
    <col min="10247" max="10247" width="9.77734375" style="56" customWidth="1"/>
    <col min="10248" max="10248" width="8.88671875" style="56" customWidth="1"/>
    <col min="10249" max="10249" width="14" style="56" customWidth="1"/>
    <col min="10250" max="10250" width="12.109375" style="56" customWidth="1"/>
    <col min="10251" max="10251" width="15.77734375" style="56" customWidth="1"/>
    <col min="10252" max="10252" width="15.109375" style="56" customWidth="1"/>
    <col min="10253" max="10496" width="9" style="56"/>
    <col min="10497" max="10497" width="6.88671875" style="56" customWidth="1"/>
    <col min="10498" max="10498" width="16.44140625" style="56" customWidth="1"/>
    <col min="10499" max="10499" width="19" style="56" customWidth="1"/>
    <col min="10500" max="10502" width="6.44140625" style="56" customWidth="1"/>
    <col min="10503" max="10503" width="9.77734375" style="56" customWidth="1"/>
    <col min="10504" max="10504" width="8.88671875" style="56" customWidth="1"/>
    <col min="10505" max="10505" width="14" style="56" customWidth="1"/>
    <col min="10506" max="10506" width="12.109375" style="56" customWidth="1"/>
    <col min="10507" max="10507" width="15.77734375" style="56" customWidth="1"/>
    <col min="10508" max="10508" width="15.109375" style="56" customWidth="1"/>
    <col min="10509" max="10752" width="9" style="56"/>
    <col min="10753" max="10753" width="6.88671875" style="56" customWidth="1"/>
    <col min="10754" max="10754" width="16.44140625" style="56" customWidth="1"/>
    <col min="10755" max="10755" width="19" style="56" customWidth="1"/>
    <col min="10756" max="10758" width="6.44140625" style="56" customWidth="1"/>
    <col min="10759" max="10759" width="9.77734375" style="56" customWidth="1"/>
    <col min="10760" max="10760" width="8.88671875" style="56" customWidth="1"/>
    <col min="10761" max="10761" width="14" style="56" customWidth="1"/>
    <col min="10762" max="10762" width="12.109375" style="56" customWidth="1"/>
    <col min="10763" max="10763" width="15.77734375" style="56" customWidth="1"/>
    <col min="10764" max="10764" width="15.109375" style="56" customWidth="1"/>
    <col min="10765" max="11008" width="9" style="56"/>
    <col min="11009" max="11009" width="6.88671875" style="56" customWidth="1"/>
    <col min="11010" max="11010" width="16.44140625" style="56" customWidth="1"/>
    <col min="11011" max="11011" width="19" style="56" customWidth="1"/>
    <col min="11012" max="11014" width="6.44140625" style="56" customWidth="1"/>
    <col min="11015" max="11015" width="9.77734375" style="56" customWidth="1"/>
    <col min="11016" max="11016" width="8.88671875" style="56" customWidth="1"/>
    <col min="11017" max="11017" width="14" style="56" customWidth="1"/>
    <col min="11018" max="11018" width="12.109375" style="56" customWidth="1"/>
    <col min="11019" max="11019" width="15.77734375" style="56" customWidth="1"/>
    <col min="11020" max="11020" width="15.109375" style="56" customWidth="1"/>
    <col min="11021" max="11264" width="9" style="56"/>
    <col min="11265" max="11265" width="6.88671875" style="56" customWidth="1"/>
    <col min="11266" max="11266" width="16.44140625" style="56" customWidth="1"/>
    <col min="11267" max="11267" width="19" style="56" customWidth="1"/>
    <col min="11268" max="11270" width="6.44140625" style="56" customWidth="1"/>
    <col min="11271" max="11271" width="9.77734375" style="56" customWidth="1"/>
    <col min="11272" max="11272" width="8.88671875" style="56" customWidth="1"/>
    <col min="11273" max="11273" width="14" style="56" customWidth="1"/>
    <col min="11274" max="11274" width="12.109375" style="56" customWidth="1"/>
    <col min="11275" max="11275" width="15.77734375" style="56" customWidth="1"/>
    <col min="11276" max="11276" width="15.109375" style="56" customWidth="1"/>
    <col min="11277" max="11520" width="9" style="56"/>
    <col min="11521" max="11521" width="6.88671875" style="56" customWidth="1"/>
    <col min="11522" max="11522" width="16.44140625" style="56" customWidth="1"/>
    <col min="11523" max="11523" width="19" style="56" customWidth="1"/>
    <col min="11524" max="11526" width="6.44140625" style="56" customWidth="1"/>
    <col min="11527" max="11527" width="9.77734375" style="56" customWidth="1"/>
    <col min="11528" max="11528" width="8.88671875" style="56" customWidth="1"/>
    <col min="11529" max="11529" width="14" style="56" customWidth="1"/>
    <col min="11530" max="11530" width="12.109375" style="56" customWidth="1"/>
    <col min="11531" max="11531" width="15.77734375" style="56" customWidth="1"/>
    <col min="11532" max="11532" width="15.109375" style="56" customWidth="1"/>
    <col min="11533" max="11776" width="9" style="56"/>
    <col min="11777" max="11777" width="6.88671875" style="56" customWidth="1"/>
    <col min="11778" max="11778" width="16.44140625" style="56" customWidth="1"/>
    <col min="11779" max="11779" width="19" style="56" customWidth="1"/>
    <col min="11780" max="11782" width="6.44140625" style="56" customWidth="1"/>
    <col min="11783" max="11783" width="9.77734375" style="56" customWidth="1"/>
    <col min="11784" max="11784" width="8.88671875" style="56" customWidth="1"/>
    <col min="11785" max="11785" width="14" style="56" customWidth="1"/>
    <col min="11786" max="11786" width="12.109375" style="56" customWidth="1"/>
    <col min="11787" max="11787" width="15.77734375" style="56" customWidth="1"/>
    <col min="11788" max="11788" width="15.109375" style="56" customWidth="1"/>
    <col min="11789" max="12032" width="9" style="56"/>
    <col min="12033" max="12033" width="6.88671875" style="56" customWidth="1"/>
    <col min="12034" max="12034" width="16.44140625" style="56" customWidth="1"/>
    <col min="12035" max="12035" width="19" style="56" customWidth="1"/>
    <col min="12036" max="12038" width="6.44140625" style="56" customWidth="1"/>
    <col min="12039" max="12039" width="9.77734375" style="56" customWidth="1"/>
    <col min="12040" max="12040" width="8.88671875" style="56" customWidth="1"/>
    <col min="12041" max="12041" width="14" style="56" customWidth="1"/>
    <col min="12042" max="12042" width="12.109375" style="56" customWidth="1"/>
    <col min="12043" max="12043" width="15.77734375" style="56" customWidth="1"/>
    <col min="12044" max="12044" width="15.109375" style="56" customWidth="1"/>
    <col min="12045" max="12288" width="9" style="56"/>
    <col min="12289" max="12289" width="6.88671875" style="56" customWidth="1"/>
    <col min="12290" max="12290" width="16.44140625" style="56" customWidth="1"/>
    <col min="12291" max="12291" width="19" style="56" customWidth="1"/>
    <col min="12292" max="12294" width="6.44140625" style="56" customWidth="1"/>
    <col min="12295" max="12295" width="9.77734375" style="56" customWidth="1"/>
    <col min="12296" max="12296" width="8.88671875" style="56" customWidth="1"/>
    <col min="12297" max="12297" width="14" style="56" customWidth="1"/>
    <col min="12298" max="12298" width="12.109375" style="56" customWidth="1"/>
    <col min="12299" max="12299" width="15.77734375" style="56" customWidth="1"/>
    <col min="12300" max="12300" width="15.109375" style="56" customWidth="1"/>
    <col min="12301" max="12544" width="9" style="56"/>
    <col min="12545" max="12545" width="6.88671875" style="56" customWidth="1"/>
    <col min="12546" max="12546" width="16.44140625" style="56" customWidth="1"/>
    <col min="12547" max="12547" width="19" style="56" customWidth="1"/>
    <col min="12548" max="12550" width="6.44140625" style="56" customWidth="1"/>
    <col min="12551" max="12551" width="9.77734375" style="56" customWidth="1"/>
    <col min="12552" max="12552" width="8.88671875" style="56" customWidth="1"/>
    <col min="12553" max="12553" width="14" style="56" customWidth="1"/>
    <col min="12554" max="12554" width="12.109375" style="56" customWidth="1"/>
    <col min="12555" max="12555" width="15.77734375" style="56" customWidth="1"/>
    <col min="12556" max="12556" width="15.109375" style="56" customWidth="1"/>
    <col min="12557" max="12800" width="9" style="56"/>
    <col min="12801" max="12801" width="6.88671875" style="56" customWidth="1"/>
    <col min="12802" max="12802" width="16.44140625" style="56" customWidth="1"/>
    <col min="12803" max="12803" width="19" style="56" customWidth="1"/>
    <col min="12804" max="12806" width="6.44140625" style="56" customWidth="1"/>
    <col min="12807" max="12807" width="9.77734375" style="56" customWidth="1"/>
    <col min="12808" max="12808" width="8.88671875" style="56" customWidth="1"/>
    <col min="12809" max="12809" width="14" style="56" customWidth="1"/>
    <col min="12810" max="12810" width="12.109375" style="56" customWidth="1"/>
    <col min="12811" max="12811" width="15.77734375" style="56" customWidth="1"/>
    <col min="12812" max="12812" width="15.109375" style="56" customWidth="1"/>
    <col min="12813" max="13056" width="9" style="56"/>
    <col min="13057" max="13057" width="6.88671875" style="56" customWidth="1"/>
    <col min="13058" max="13058" width="16.44140625" style="56" customWidth="1"/>
    <col min="13059" max="13059" width="19" style="56" customWidth="1"/>
    <col min="13060" max="13062" width="6.44140625" style="56" customWidth="1"/>
    <col min="13063" max="13063" width="9.77734375" style="56" customWidth="1"/>
    <col min="13064" max="13064" width="8.88671875" style="56" customWidth="1"/>
    <col min="13065" max="13065" width="14" style="56" customWidth="1"/>
    <col min="13066" max="13066" width="12.109375" style="56" customWidth="1"/>
    <col min="13067" max="13067" width="15.77734375" style="56" customWidth="1"/>
    <col min="13068" max="13068" width="15.109375" style="56" customWidth="1"/>
    <col min="13069" max="13312" width="9" style="56"/>
    <col min="13313" max="13313" width="6.88671875" style="56" customWidth="1"/>
    <col min="13314" max="13314" width="16.44140625" style="56" customWidth="1"/>
    <col min="13315" max="13315" width="19" style="56" customWidth="1"/>
    <col min="13316" max="13318" width="6.44140625" style="56" customWidth="1"/>
    <col min="13319" max="13319" width="9.77734375" style="56" customWidth="1"/>
    <col min="13320" max="13320" width="8.88671875" style="56" customWidth="1"/>
    <col min="13321" max="13321" width="14" style="56" customWidth="1"/>
    <col min="13322" max="13322" width="12.109375" style="56" customWidth="1"/>
    <col min="13323" max="13323" width="15.77734375" style="56" customWidth="1"/>
    <col min="13324" max="13324" width="15.109375" style="56" customWidth="1"/>
    <col min="13325" max="13568" width="9" style="56"/>
    <col min="13569" max="13569" width="6.88671875" style="56" customWidth="1"/>
    <col min="13570" max="13570" width="16.44140625" style="56" customWidth="1"/>
    <col min="13571" max="13571" width="19" style="56" customWidth="1"/>
    <col min="13572" max="13574" width="6.44140625" style="56" customWidth="1"/>
    <col min="13575" max="13575" width="9.77734375" style="56" customWidth="1"/>
    <col min="13576" max="13576" width="8.88671875" style="56" customWidth="1"/>
    <col min="13577" max="13577" width="14" style="56" customWidth="1"/>
    <col min="13578" max="13578" width="12.109375" style="56" customWidth="1"/>
    <col min="13579" max="13579" width="15.77734375" style="56" customWidth="1"/>
    <col min="13580" max="13580" width="15.109375" style="56" customWidth="1"/>
    <col min="13581" max="13824" width="9" style="56"/>
    <col min="13825" max="13825" width="6.88671875" style="56" customWidth="1"/>
    <col min="13826" max="13826" width="16.44140625" style="56" customWidth="1"/>
    <col min="13827" max="13827" width="19" style="56" customWidth="1"/>
    <col min="13828" max="13830" width="6.44140625" style="56" customWidth="1"/>
    <col min="13831" max="13831" width="9.77734375" style="56" customWidth="1"/>
    <col min="13832" max="13832" width="8.88671875" style="56" customWidth="1"/>
    <col min="13833" max="13833" width="14" style="56" customWidth="1"/>
    <col min="13834" max="13834" width="12.109375" style="56" customWidth="1"/>
    <col min="13835" max="13835" width="15.77734375" style="56" customWidth="1"/>
    <col min="13836" max="13836" width="15.109375" style="56" customWidth="1"/>
    <col min="13837" max="14080" width="9" style="56"/>
    <col min="14081" max="14081" width="6.88671875" style="56" customWidth="1"/>
    <col min="14082" max="14082" width="16.44140625" style="56" customWidth="1"/>
    <col min="14083" max="14083" width="19" style="56" customWidth="1"/>
    <col min="14084" max="14086" width="6.44140625" style="56" customWidth="1"/>
    <col min="14087" max="14087" width="9.77734375" style="56" customWidth="1"/>
    <col min="14088" max="14088" width="8.88671875" style="56" customWidth="1"/>
    <col min="14089" max="14089" width="14" style="56" customWidth="1"/>
    <col min="14090" max="14090" width="12.109375" style="56" customWidth="1"/>
    <col min="14091" max="14091" width="15.77734375" style="56" customWidth="1"/>
    <col min="14092" max="14092" width="15.109375" style="56" customWidth="1"/>
    <col min="14093" max="14336" width="9" style="56"/>
    <col min="14337" max="14337" width="6.88671875" style="56" customWidth="1"/>
    <col min="14338" max="14338" width="16.44140625" style="56" customWidth="1"/>
    <col min="14339" max="14339" width="19" style="56" customWidth="1"/>
    <col min="14340" max="14342" width="6.44140625" style="56" customWidth="1"/>
    <col min="14343" max="14343" width="9.77734375" style="56" customWidth="1"/>
    <col min="14344" max="14344" width="8.88671875" style="56" customWidth="1"/>
    <col min="14345" max="14345" width="14" style="56" customWidth="1"/>
    <col min="14346" max="14346" width="12.109375" style="56" customWidth="1"/>
    <col min="14347" max="14347" width="15.77734375" style="56" customWidth="1"/>
    <col min="14348" max="14348" width="15.109375" style="56" customWidth="1"/>
    <col min="14349" max="14592" width="9" style="56"/>
    <col min="14593" max="14593" width="6.88671875" style="56" customWidth="1"/>
    <col min="14594" max="14594" width="16.44140625" style="56" customWidth="1"/>
    <col min="14595" max="14595" width="19" style="56" customWidth="1"/>
    <col min="14596" max="14598" width="6.44140625" style="56" customWidth="1"/>
    <col min="14599" max="14599" width="9.77734375" style="56" customWidth="1"/>
    <col min="14600" max="14600" width="8.88671875" style="56" customWidth="1"/>
    <col min="14601" max="14601" width="14" style="56" customWidth="1"/>
    <col min="14602" max="14602" width="12.109375" style="56" customWidth="1"/>
    <col min="14603" max="14603" width="15.77734375" style="56" customWidth="1"/>
    <col min="14604" max="14604" width="15.109375" style="56" customWidth="1"/>
    <col min="14605" max="14848" width="9" style="56"/>
    <col min="14849" max="14849" width="6.88671875" style="56" customWidth="1"/>
    <col min="14850" max="14850" width="16.44140625" style="56" customWidth="1"/>
    <col min="14851" max="14851" width="19" style="56" customWidth="1"/>
    <col min="14852" max="14854" width="6.44140625" style="56" customWidth="1"/>
    <col min="14855" max="14855" width="9.77734375" style="56" customWidth="1"/>
    <col min="14856" max="14856" width="8.88671875" style="56" customWidth="1"/>
    <col min="14857" max="14857" width="14" style="56" customWidth="1"/>
    <col min="14858" max="14858" width="12.109375" style="56" customWidth="1"/>
    <col min="14859" max="14859" width="15.77734375" style="56" customWidth="1"/>
    <col min="14860" max="14860" width="15.109375" style="56" customWidth="1"/>
    <col min="14861" max="15104" width="9" style="56"/>
    <col min="15105" max="15105" width="6.88671875" style="56" customWidth="1"/>
    <col min="15106" max="15106" width="16.44140625" style="56" customWidth="1"/>
    <col min="15107" max="15107" width="19" style="56" customWidth="1"/>
    <col min="15108" max="15110" width="6.44140625" style="56" customWidth="1"/>
    <col min="15111" max="15111" width="9.77734375" style="56" customWidth="1"/>
    <col min="15112" max="15112" width="8.88671875" style="56" customWidth="1"/>
    <col min="15113" max="15113" width="14" style="56" customWidth="1"/>
    <col min="15114" max="15114" width="12.109375" style="56" customWidth="1"/>
    <col min="15115" max="15115" width="15.77734375" style="56" customWidth="1"/>
    <col min="15116" max="15116" width="15.109375" style="56" customWidth="1"/>
    <col min="15117" max="15360" width="9" style="56"/>
    <col min="15361" max="15361" width="6.88671875" style="56" customWidth="1"/>
    <col min="15362" max="15362" width="16.44140625" style="56" customWidth="1"/>
    <col min="15363" max="15363" width="19" style="56" customWidth="1"/>
    <col min="15364" max="15366" width="6.44140625" style="56" customWidth="1"/>
    <col min="15367" max="15367" width="9.77734375" style="56" customWidth="1"/>
    <col min="15368" max="15368" width="8.88671875" style="56" customWidth="1"/>
    <col min="15369" max="15369" width="14" style="56" customWidth="1"/>
    <col min="15370" max="15370" width="12.109375" style="56" customWidth="1"/>
    <col min="15371" max="15371" width="15.77734375" style="56" customWidth="1"/>
    <col min="15372" max="15372" width="15.109375" style="56" customWidth="1"/>
    <col min="15373" max="15616" width="9" style="56"/>
    <col min="15617" max="15617" width="6.88671875" style="56" customWidth="1"/>
    <col min="15618" max="15618" width="16.44140625" style="56" customWidth="1"/>
    <col min="15619" max="15619" width="19" style="56" customWidth="1"/>
    <col min="15620" max="15622" width="6.44140625" style="56" customWidth="1"/>
    <col min="15623" max="15623" width="9.77734375" style="56" customWidth="1"/>
    <col min="15624" max="15624" width="8.88671875" style="56" customWidth="1"/>
    <col min="15625" max="15625" width="14" style="56" customWidth="1"/>
    <col min="15626" max="15626" width="12.109375" style="56" customWidth="1"/>
    <col min="15627" max="15627" width="15.77734375" style="56" customWidth="1"/>
    <col min="15628" max="15628" width="15.109375" style="56" customWidth="1"/>
    <col min="15629" max="15872" width="9" style="56"/>
    <col min="15873" max="15873" width="6.88671875" style="56" customWidth="1"/>
    <col min="15874" max="15874" width="16.44140625" style="56" customWidth="1"/>
    <col min="15875" max="15875" width="19" style="56" customWidth="1"/>
    <col min="15876" max="15878" width="6.44140625" style="56" customWidth="1"/>
    <col min="15879" max="15879" width="9.77734375" style="56" customWidth="1"/>
    <col min="15880" max="15880" width="8.88671875" style="56" customWidth="1"/>
    <col min="15881" max="15881" width="14" style="56" customWidth="1"/>
    <col min="15882" max="15882" width="12.109375" style="56" customWidth="1"/>
    <col min="15883" max="15883" width="15.77734375" style="56" customWidth="1"/>
    <col min="15884" max="15884" width="15.109375" style="56" customWidth="1"/>
    <col min="15885" max="16128" width="9" style="56"/>
    <col min="16129" max="16129" width="6.88671875" style="56" customWidth="1"/>
    <col min="16130" max="16130" width="16.44140625" style="56" customWidth="1"/>
    <col min="16131" max="16131" width="19" style="56" customWidth="1"/>
    <col min="16132" max="16134" width="6.44140625" style="56" customWidth="1"/>
    <col min="16135" max="16135" width="9.77734375" style="56" customWidth="1"/>
    <col min="16136" max="16136" width="8.88671875" style="56" customWidth="1"/>
    <col min="16137" max="16137" width="14" style="56" customWidth="1"/>
    <col min="16138" max="16138" width="12.109375" style="56" customWidth="1"/>
    <col min="16139" max="16139" width="15.77734375" style="56" customWidth="1"/>
    <col min="16140" max="16140" width="15.109375" style="56" customWidth="1"/>
    <col min="16141" max="16384" width="9" style="56"/>
  </cols>
  <sheetData>
    <row r="1" spans="1:48" s="74" customFormat="1" ht="33" customHeight="1">
      <c r="A1" s="355" t="s">
        <v>70</v>
      </c>
      <c r="B1" s="356" t="s">
        <v>68</v>
      </c>
      <c r="C1" s="358" t="s">
        <v>71</v>
      </c>
      <c r="D1" s="360" t="s">
        <v>55</v>
      </c>
      <c r="E1" s="361"/>
      <c r="F1" s="361"/>
      <c r="G1" s="360" t="s">
        <v>98</v>
      </c>
      <c r="H1" s="363" t="s">
        <v>72</v>
      </c>
      <c r="I1" s="358" t="s">
        <v>102</v>
      </c>
      <c r="J1" s="365" t="s">
        <v>73</v>
      </c>
      <c r="K1" s="358" t="s">
        <v>80</v>
      </c>
      <c r="L1" s="358" t="s">
        <v>74</v>
      </c>
      <c r="M1" s="342" t="s">
        <v>67</v>
      </c>
    </row>
    <row r="2" spans="1:48" s="30" customFormat="1" ht="19.05" customHeight="1">
      <c r="A2" s="332"/>
      <c r="B2" s="357"/>
      <c r="C2" s="359"/>
      <c r="D2" s="49" t="s">
        <v>65</v>
      </c>
      <c r="E2" s="49" t="s">
        <v>69</v>
      </c>
      <c r="F2" s="49" t="s">
        <v>66</v>
      </c>
      <c r="G2" s="362"/>
      <c r="H2" s="364"/>
      <c r="I2" s="359"/>
      <c r="J2" s="366"/>
      <c r="K2" s="367"/>
      <c r="L2" s="367"/>
      <c r="M2" s="343"/>
    </row>
    <row r="3" spans="1:48" s="30" customFormat="1" ht="14.55" customHeight="1">
      <c r="A3" s="344" t="s">
        <v>40</v>
      </c>
      <c r="B3" s="346"/>
      <c r="C3" s="14" t="s">
        <v>45</v>
      </c>
      <c r="D3" s="15">
        <v>600</v>
      </c>
      <c r="E3" s="15">
        <v>400</v>
      </c>
      <c r="F3" s="16">
        <v>300</v>
      </c>
      <c r="G3" s="15">
        <v>1</v>
      </c>
      <c r="H3" s="17">
        <v>60</v>
      </c>
      <c r="I3" s="18">
        <v>5</v>
      </c>
      <c r="J3" s="19">
        <v>20</v>
      </c>
      <c r="K3" s="20">
        <f t="shared" ref="K3:K9" si="0">I3*G3/H3/J3</f>
        <v>4.1666666666666666E-3</v>
      </c>
      <c r="L3" s="368">
        <f>SUM(K3:K11)</f>
        <v>6.352777777777778E-2</v>
      </c>
      <c r="M3" s="351"/>
      <c r="N3" s="38"/>
      <c r="AV3" s="30">
        <v>2</v>
      </c>
    </row>
    <row r="4" spans="1:48" s="30" customFormat="1" ht="15.75" customHeight="1">
      <c r="A4" s="344"/>
      <c r="B4" s="346"/>
      <c r="C4" s="14" t="s">
        <v>51</v>
      </c>
      <c r="D4" s="15">
        <v>575</v>
      </c>
      <c r="E4" s="15">
        <v>375</v>
      </c>
      <c r="F4" s="16">
        <v>130</v>
      </c>
      <c r="G4" s="15">
        <v>2</v>
      </c>
      <c r="H4" s="17">
        <v>60</v>
      </c>
      <c r="I4" s="18">
        <v>2</v>
      </c>
      <c r="J4" s="19">
        <v>20</v>
      </c>
      <c r="K4" s="20">
        <f t="shared" si="0"/>
        <v>3.3333333333333331E-3</v>
      </c>
      <c r="L4" s="369"/>
      <c r="M4" s="351"/>
      <c r="N4" s="38"/>
      <c r="AV4" s="30">
        <v>2</v>
      </c>
    </row>
    <row r="5" spans="1:48" s="30" customFormat="1" ht="15.75" customHeight="1">
      <c r="A5" s="344"/>
      <c r="B5" s="346"/>
      <c r="C5" s="14" t="s">
        <v>52</v>
      </c>
      <c r="D5" s="15">
        <v>575</v>
      </c>
      <c r="E5" s="15">
        <v>375</v>
      </c>
      <c r="F5" s="16">
        <v>3</v>
      </c>
      <c r="G5" s="15">
        <v>3</v>
      </c>
      <c r="H5" s="17">
        <v>60</v>
      </c>
      <c r="I5" s="18">
        <v>0.3</v>
      </c>
      <c r="J5" s="19">
        <v>20</v>
      </c>
      <c r="K5" s="20">
        <f t="shared" si="0"/>
        <v>7.4999999999999991E-4</v>
      </c>
      <c r="L5" s="369"/>
      <c r="M5" s="351"/>
      <c r="N5" s="38"/>
      <c r="AV5" s="30">
        <v>2</v>
      </c>
    </row>
    <row r="6" spans="1:48" s="30" customFormat="1" ht="15.75" customHeight="1">
      <c r="A6" s="344"/>
      <c r="B6" s="346"/>
      <c r="C6" s="14" t="s">
        <v>42</v>
      </c>
      <c r="D6" s="15">
        <v>60</v>
      </c>
      <c r="E6" s="15">
        <v>40</v>
      </c>
      <c r="F6" s="16"/>
      <c r="G6" s="15">
        <v>1</v>
      </c>
      <c r="H6" s="17">
        <v>1</v>
      </c>
      <c r="I6" s="18">
        <v>0.05</v>
      </c>
      <c r="J6" s="19">
        <v>20</v>
      </c>
      <c r="K6" s="20">
        <f t="shared" si="0"/>
        <v>2.5000000000000001E-3</v>
      </c>
      <c r="L6" s="369"/>
      <c r="M6" s="352"/>
      <c r="N6" s="38"/>
    </row>
    <row r="7" spans="1:48" s="30" customFormat="1" ht="15.75" customHeight="1">
      <c r="A7" s="344"/>
      <c r="B7" s="346"/>
      <c r="C7" s="39" t="s">
        <v>46</v>
      </c>
      <c r="D7" s="40"/>
      <c r="E7" s="40"/>
      <c r="F7" s="41"/>
      <c r="G7" s="40">
        <v>1</v>
      </c>
      <c r="H7" s="42">
        <v>1</v>
      </c>
      <c r="I7" s="43">
        <v>0.5</v>
      </c>
      <c r="J7" s="44">
        <v>20</v>
      </c>
      <c r="K7" s="20">
        <f t="shared" si="0"/>
        <v>2.5000000000000001E-2</v>
      </c>
      <c r="L7" s="369"/>
      <c r="M7" s="353"/>
      <c r="N7" s="38"/>
    </row>
    <row r="8" spans="1:48" s="30" customFormat="1" ht="15.75" customHeight="1">
      <c r="A8" s="344"/>
      <c r="B8" s="346"/>
      <c r="C8" s="14" t="s">
        <v>58</v>
      </c>
      <c r="D8" s="15">
        <v>1200</v>
      </c>
      <c r="E8" s="15">
        <v>800</v>
      </c>
      <c r="F8" s="16">
        <v>130</v>
      </c>
      <c r="G8" s="15">
        <v>1</v>
      </c>
      <c r="H8" s="17">
        <v>60</v>
      </c>
      <c r="I8" s="18">
        <v>100</v>
      </c>
      <c r="J8" s="19">
        <v>240</v>
      </c>
      <c r="K8" s="20">
        <f t="shared" si="0"/>
        <v>6.9444444444444449E-3</v>
      </c>
      <c r="L8" s="369"/>
      <c r="M8" s="353"/>
    </row>
    <row r="9" spans="1:48" s="30" customFormat="1" ht="15.75" customHeight="1">
      <c r="A9" s="344"/>
      <c r="B9" s="346"/>
      <c r="C9" s="14" t="s">
        <v>54</v>
      </c>
      <c r="D9" s="15"/>
      <c r="E9" s="15"/>
      <c r="F9" s="16"/>
      <c r="G9" s="15">
        <v>1</v>
      </c>
      <c r="H9" s="17">
        <v>1</v>
      </c>
      <c r="I9" s="18">
        <v>5</v>
      </c>
      <c r="J9" s="19">
        <f>J8</f>
        <v>240</v>
      </c>
      <c r="K9" s="20">
        <f t="shared" si="0"/>
        <v>2.0833333333333332E-2</v>
      </c>
      <c r="L9" s="369"/>
      <c r="M9" s="353"/>
      <c r="N9" s="38"/>
    </row>
    <row r="10" spans="1:48" s="30" customFormat="1" ht="15.75" customHeight="1">
      <c r="A10" s="344"/>
      <c r="B10" s="346"/>
      <c r="C10" s="39"/>
      <c r="D10" s="40"/>
      <c r="E10" s="40"/>
      <c r="F10" s="41"/>
      <c r="G10" s="40"/>
      <c r="H10" s="42"/>
      <c r="I10" s="43"/>
      <c r="J10" s="44"/>
      <c r="K10" s="20"/>
      <c r="L10" s="369"/>
      <c r="M10" s="353"/>
      <c r="N10" s="38"/>
    </row>
    <row r="11" spans="1:48" s="30" customFormat="1" ht="15.75" customHeight="1" thickBot="1">
      <c r="A11" s="345"/>
      <c r="B11" s="347"/>
      <c r="C11" s="21"/>
      <c r="D11" s="22"/>
      <c r="E11" s="22"/>
      <c r="F11" s="23"/>
      <c r="G11" s="22"/>
      <c r="H11" s="24"/>
      <c r="I11" s="25"/>
      <c r="J11" s="25"/>
      <c r="K11" s="26"/>
      <c r="L11" s="370"/>
      <c r="M11" s="354"/>
    </row>
    <row r="12" spans="1:48" s="30" customFormat="1" ht="15.75" customHeight="1" thickBot="1">
      <c r="A12" s="27"/>
      <c r="B12" s="27"/>
      <c r="C12" s="27"/>
      <c r="D12" s="27"/>
      <c r="E12" s="27"/>
      <c r="F12" s="27"/>
      <c r="G12" s="27"/>
      <c r="H12" s="27"/>
      <c r="I12" s="28"/>
      <c r="J12" s="28"/>
      <c r="K12" s="28"/>
      <c r="L12" s="29"/>
    </row>
    <row r="13" spans="1:48" ht="19.5" customHeight="1">
      <c r="A13" s="331" t="s">
        <v>56</v>
      </c>
      <c r="B13" s="335"/>
      <c r="C13" s="328" t="s">
        <v>76</v>
      </c>
      <c r="D13" s="328" t="s">
        <v>77</v>
      </c>
      <c r="E13" s="337" t="s">
        <v>94</v>
      </c>
      <c r="F13" s="338"/>
      <c r="G13" s="339"/>
      <c r="H13" s="328" t="s">
        <v>75</v>
      </c>
      <c r="I13" s="328" t="s">
        <v>81</v>
      </c>
      <c r="J13" s="328" t="s">
        <v>78</v>
      </c>
      <c r="K13" s="328" t="s">
        <v>100</v>
      </c>
      <c r="L13" s="328" t="s">
        <v>84</v>
      </c>
      <c r="M13" s="328" t="s">
        <v>83</v>
      </c>
      <c r="N13" s="328" t="s">
        <v>95</v>
      </c>
      <c r="O13" s="328" t="s">
        <v>96</v>
      </c>
      <c r="P13" s="328" t="s">
        <v>90</v>
      </c>
      <c r="Q13" s="328" t="s">
        <v>97</v>
      </c>
      <c r="R13" s="328" t="s">
        <v>89</v>
      </c>
      <c r="S13" s="328" t="s">
        <v>67</v>
      </c>
    </row>
    <row r="14" spans="1:48" ht="15.45" customHeight="1">
      <c r="A14" s="332"/>
      <c r="B14" s="336"/>
      <c r="C14" s="329"/>
      <c r="D14" s="329"/>
      <c r="E14" s="49" t="s">
        <v>65</v>
      </c>
      <c r="F14" s="49" t="s">
        <v>57</v>
      </c>
      <c r="G14" s="49" t="s">
        <v>66</v>
      </c>
      <c r="H14" s="329"/>
      <c r="I14" s="329"/>
      <c r="J14" s="329"/>
      <c r="K14" s="329"/>
      <c r="L14" s="329"/>
      <c r="M14" s="329"/>
      <c r="N14" s="329"/>
      <c r="O14" s="329"/>
      <c r="P14" s="329"/>
      <c r="Q14" s="329"/>
      <c r="R14" s="329"/>
      <c r="S14" s="329"/>
    </row>
    <row r="15" spans="1:48" s="82" customFormat="1" ht="15" customHeight="1">
      <c r="A15" s="333"/>
      <c r="B15" s="45" t="s">
        <v>79</v>
      </c>
      <c r="C15" s="51" t="s">
        <v>47</v>
      </c>
      <c r="D15" s="51" t="s">
        <v>48</v>
      </c>
      <c r="E15" s="78">
        <v>1200</v>
      </c>
      <c r="F15" s="78">
        <v>800</v>
      </c>
      <c r="G15" s="78">
        <v>1050</v>
      </c>
      <c r="H15" s="79">
        <f>E15*F15*G15/1000000000</f>
        <v>1.008</v>
      </c>
      <c r="I15" s="80">
        <v>500</v>
      </c>
      <c r="J15" s="80">
        <v>240</v>
      </c>
      <c r="K15" s="77" t="s">
        <v>101</v>
      </c>
      <c r="L15" s="77" t="s">
        <v>85</v>
      </c>
      <c r="M15" s="77">
        <v>10</v>
      </c>
      <c r="N15" s="77">
        <f>IF(I15/H15&gt;333,I15*O15/1000,H15*333/1000*O15)</f>
        <v>100</v>
      </c>
      <c r="O15" s="51">
        <v>200</v>
      </c>
      <c r="P15" s="53">
        <v>1</v>
      </c>
      <c r="Q15" s="81">
        <f>N15/J15</f>
        <v>0.41666666666666669</v>
      </c>
      <c r="R15" s="340">
        <f>SUM(Q15:Q16)</f>
        <v>0.52083333333333337</v>
      </c>
      <c r="S15" s="55" t="s">
        <v>82</v>
      </c>
    </row>
    <row r="16" spans="1:48" s="82" customFormat="1" ht="15" customHeight="1" thickBot="1">
      <c r="A16" s="334"/>
      <c r="B16" s="46" t="s">
        <v>86</v>
      </c>
      <c r="C16" s="58" t="s">
        <v>48</v>
      </c>
      <c r="D16" s="58" t="s">
        <v>47</v>
      </c>
      <c r="E16" s="83"/>
      <c r="F16" s="83"/>
      <c r="G16" s="83"/>
      <c r="H16" s="84"/>
      <c r="I16" s="85"/>
      <c r="J16" s="85"/>
      <c r="K16" s="85"/>
      <c r="L16" s="85"/>
      <c r="M16" s="85"/>
      <c r="N16" s="85"/>
      <c r="O16" s="83"/>
      <c r="P16" s="60">
        <v>0.25</v>
      </c>
      <c r="Q16" s="86">
        <f>Q15*P16</f>
        <v>0.10416666666666667</v>
      </c>
      <c r="R16" s="341"/>
      <c r="S16" s="87"/>
    </row>
    <row r="17" spans="1:13" ht="14.4" thickBot="1"/>
    <row r="18" spans="1:13" ht="14.4" thickBot="1">
      <c r="K18" s="75" t="s">
        <v>59</v>
      </c>
      <c r="L18" s="76">
        <f>L3+R15</f>
        <v>0.58436111111111111</v>
      </c>
    </row>
    <row r="19" spans="1:13">
      <c r="K19" s="67"/>
      <c r="L19" s="67"/>
    </row>
    <row r="20" spans="1:13" ht="21" customHeight="1">
      <c r="A20" s="48" t="s">
        <v>60</v>
      </c>
      <c r="K20" s="56"/>
      <c r="L20" s="56"/>
    </row>
    <row r="21" spans="1:13" ht="36.450000000000003" customHeight="1">
      <c r="A21" s="330" t="s">
        <v>61</v>
      </c>
      <c r="B21" s="330"/>
      <c r="C21" s="330"/>
      <c r="D21" s="330"/>
      <c r="E21" s="330"/>
      <c r="F21" s="330"/>
      <c r="G21" s="330"/>
      <c r="H21" s="330"/>
      <c r="I21" s="330"/>
      <c r="J21" s="330"/>
      <c r="K21" s="330"/>
      <c r="L21" s="330"/>
      <c r="M21" s="330"/>
    </row>
    <row r="22" spans="1:13" ht="36.450000000000003" customHeight="1">
      <c r="A22" s="330" t="s">
        <v>62</v>
      </c>
      <c r="B22" s="330"/>
      <c r="C22" s="330"/>
      <c r="D22" s="330"/>
      <c r="E22" s="330"/>
      <c r="F22" s="330"/>
      <c r="G22" s="330"/>
      <c r="H22" s="330"/>
      <c r="I22" s="330"/>
      <c r="J22" s="330"/>
      <c r="K22" s="330"/>
      <c r="L22" s="330"/>
      <c r="M22" s="330"/>
    </row>
    <row r="23" spans="1:13" ht="36.450000000000003" customHeight="1">
      <c r="A23" s="330" t="s">
        <v>63</v>
      </c>
      <c r="B23" s="330"/>
      <c r="C23" s="330"/>
      <c r="D23" s="330"/>
      <c r="E23" s="330"/>
      <c r="F23" s="330"/>
      <c r="G23" s="330"/>
      <c r="H23" s="330"/>
      <c r="I23" s="330"/>
      <c r="J23" s="330"/>
      <c r="K23" s="330"/>
      <c r="L23" s="330"/>
      <c r="M23" s="330"/>
    </row>
    <row r="24" spans="1:13" ht="36.450000000000003" customHeight="1">
      <c r="A24" s="330" t="s">
        <v>64</v>
      </c>
      <c r="B24" s="330"/>
      <c r="C24" s="330"/>
      <c r="D24" s="330"/>
      <c r="E24" s="330"/>
      <c r="F24" s="330"/>
      <c r="G24" s="330"/>
      <c r="H24" s="330"/>
      <c r="I24" s="330"/>
      <c r="J24" s="330"/>
      <c r="K24" s="330"/>
      <c r="L24" s="330"/>
      <c r="M24" s="330"/>
    </row>
    <row r="25" spans="1:13" ht="36.450000000000003" customHeight="1">
      <c r="A25" s="330" t="s">
        <v>103</v>
      </c>
      <c r="B25" s="330"/>
      <c r="C25" s="330"/>
      <c r="D25" s="330"/>
      <c r="E25" s="330"/>
      <c r="F25" s="330"/>
      <c r="G25" s="330"/>
      <c r="H25" s="330"/>
      <c r="I25" s="330"/>
      <c r="J25" s="330"/>
      <c r="K25" s="330"/>
      <c r="L25" s="330"/>
      <c r="M25" s="330"/>
    </row>
  </sheetData>
  <mergeCells count="38">
    <mergeCell ref="M1:M2"/>
    <mergeCell ref="A3:A11"/>
    <mergeCell ref="B3:B11"/>
    <mergeCell ref="L3:L11"/>
    <mergeCell ref="M3:M11"/>
    <mergeCell ref="A1:A2"/>
    <mergeCell ref="B1:B2"/>
    <mergeCell ref="C1:C2"/>
    <mergeCell ref="D1:F1"/>
    <mergeCell ref="G1:G2"/>
    <mergeCell ref="H1:H2"/>
    <mergeCell ref="I1:I2"/>
    <mergeCell ref="J1:J2"/>
    <mergeCell ref="K1:K2"/>
    <mergeCell ref="L1:L2"/>
    <mergeCell ref="L13:L14"/>
    <mergeCell ref="O13:O14"/>
    <mergeCell ref="A21:M21"/>
    <mergeCell ref="A22:M22"/>
    <mergeCell ref="A23:M23"/>
    <mergeCell ref="K13:K14"/>
    <mergeCell ref="H13:H14"/>
    <mergeCell ref="R15:R16"/>
    <mergeCell ref="S13:S14"/>
    <mergeCell ref="A25:M25"/>
    <mergeCell ref="P13:P14"/>
    <mergeCell ref="Q13:Q14"/>
    <mergeCell ref="R13:R14"/>
    <mergeCell ref="A24:M24"/>
    <mergeCell ref="I13:I14"/>
    <mergeCell ref="J13:J14"/>
    <mergeCell ref="M13:M14"/>
    <mergeCell ref="N13:N14"/>
    <mergeCell ref="A13:A16"/>
    <mergeCell ref="E13:G13"/>
    <mergeCell ref="B13:B14"/>
    <mergeCell ref="C13:C14"/>
    <mergeCell ref="D13:D14"/>
  </mergeCells>
  <phoneticPr fontId="13" type="noConversion"/>
  <dataValidations count="1">
    <dataValidation type="list" allowBlank="1" showInputMessage="1" showErrorMessage="1" sqref="K15" xr:uid="{CF6CE14B-D1CB-4F56-8D73-55D44C1E8136}">
      <formula1>"整车FTL,零担LTL,快递"</formula1>
    </dataValidation>
  </dataValidations>
  <pageMargins left="0.7" right="0.7" top="0.75" bottom="0.75" header="0.3" footer="0.3"/>
  <pageSetup paperSize="9" orientation="portrait"/>
  <headerFooter>
    <oddHeader>&amp;R&amp;"Calibri"&amp;10&amp;K000000Internal&amp;1#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Packing Cost Detail（Returnable)</vt:lpstr>
      <vt:lpstr>PDS</vt:lpstr>
      <vt:lpstr>CBD for Package&amp; Freight</vt:lpstr>
      <vt:lpstr>Example-Expendable package</vt:lpstr>
      <vt:lpstr>Example-Returnable package</vt:lpstr>
      <vt:lpstr>PDS!Print_Area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Wu SHN RPAL</dc:creator>
  <cp:lastModifiedBy>DANIELA BEATRICE CRISTINA CHIRVASA TMS RPLL</cp:lastModifiedBy>
  <dcterms:created xsi:type="dcterms:W3CDTF">2006-09-16T00:00:00Z</dcterms:created>
  <dcterms:modified xsi:type="dcterms:W3CDTF">2026-07-13T11:22:09Z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34277c1-31d4-4dba-9248-3ba93a3f3112_Enabled">
    <vt:lpwstr>true</vt:lpwstr>
  </property>
  <property fmtid="{D5CDD505-2E9C-101B-9397-08002B2CF9AE}" pid="3" name="MSIP_Label_134277c1-31d4-4dba-9248-3ba93a3f3112_SetDate">
    <vt:lpwstr>2022-12-10T07:56:00Z</vt:lpwstr>
  </property>
  <property fmtid="{D5CDD505-2E9C-101B-9397-08002B2CF9AE}" pid="4" name="MSIP_Label_134277c1-31d4-4dba-9248-3ba93a3f3112_Method">
    <vt:lpwstr>Privileged</vt:lpwstr>
  </property>
  <property fmtid="{D5CDD505-2E9C-101B-9397-08002B2CF9AE}" pid="5" name="MSIP_Label_134277c1-31d4-4dba-9248-3ba93a3f3112_Name">
    <vt:lpwstr>Internal sub1</vt:lpwstr>
  </property>
  <property fmtid="{D5CDD505-2E9C-101B-9397-08002B2CF9AE}" pid="6" name="MSIP_Label_134277c1-31d4-4dba-9248-3ba93a3f3112_SiteId">
    <vt:lpwstr>eb70b763-b6d7-4486-8555-8831709a784e</vt:lpwstr>
  </property>
  <property fmtid="{D5CDD505-2E9C-101B-9397-08002B2CF9AE}" pid="7" name="MSIP_Label_134277c1-31d4-4dba-9248-3ba93a3f3112_ActionId">
    <vt:lpwstr>8d325af9-2aea-44d9-83cf-fcc781556559</vt:lpwstr>
  </property>
  <property fmtid="{D5CDD505-2E9C-101B-9397-08002B2CF9AE}" pid="8" name="MSIP_Label_134277c1-31d4-4dba-9248-3ba93a3f3112_ContentBits">
    <vt:lpwstr>1</vt:lpwstr>
  </property>
  <property fmtid="{D5CDD505-2E9C-101B-9397-08002B2CF9AE}" pid="9" name="ICV">
    <vt:lpwstr>988904F44D7842FCA5FA6CC1C134C838_12</vt:lpwstr>
  </property>
  <property fmtid="{D5CDD505-2E9C-101B-9397-08002B2CF9AE}" pid="10" name="KSOProductBuildVer">
    <vt:lpwstr>2052-12.1.0.18276</vt:lpwstr>
  </property>
  <property fmtid="{D5CDD505-2E9C-101B-9397-08002B2CF9AE}" pid="11" name="MSIP_Label_ccab5698-4190-4bf6-97be-b8e8220276de_Enabled">
    <vt:lpwstr>true</vt:lpwstr>
  </property>
  <property fmtid="{D5CDD505-2E9C-101B-9397-08002B2CF9AE}" pid="12" name="MSIP_Label_ccab5698-4190-4bf6-97be-b8e8220276de_SetDate">
    <vt:lpwstr>2024-12-09T03:29:41Z</vt:lpwstr>
  </property>
  <property fmtid="{D5CDD505-2E9C-101B-9397-08002B2CF9AE}" pid="13" name="MSIP_Label_ccab5698-4190-4bf6-97be-b8e8220276de_Method">
    <vt:lpwstr>Privileged</vt:lpwstr>
  </property>
  <property fmtid="{D5CDD505-2E9C-101B-9397-08002B2CF9AE}" pid="14" name="MSIP_Label_ccab5698-4190-4bf6-97be-b8e8220276de_Name">
    <vt:lpwstr>Internal sub 2 (no marking)</vt:lpwstr>
  </property>
  <property fmtid="{D5CDD505-2E9C-101B-9397-08002B2CF9AE}" pid="15" name="MSIP_Label_ccab5698-4190-4bf6-97be-b8e8220276de_SiteId">
    <vt:lpwstr>87f9dc52-94b9-4266-8431-8be91e1f699c</vt:lpwstr>
  </property>
  <property fmtid="{D5CDD505-2E9C-101B-9397-08002B2CF9AE}" pid="16" name="MSIP_Label_ccab5698-4190-4bf6-97be-b8e8220276de_ActionId">
    <vt:lpwstr>dc1d7e9d-f964-4b63-9a99-9f42df90475f</vt:lpwstr>
  </property>
  <property fmtid="{D5CDD505-2E9C-101B-9397-08002B2CF9AE}" pid="17" name="MSIP_Label_ccab5698-4190-4bf6-97be-b8e8220276de_ContentBits">
    <vt:lpwstr>0</vt:lpwstr>
  </property>
</Properties>
</file>